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1" activeTab="1"/>
  </bookViews>
  <sheets>
    <sheet name="ATV" sheetId="1" r:id="rId1"/>
    <sheet name="SSV" sheetId="2" r:id="rId2"/>
    <sheet name="Abs" sheetId="3" r:id="rId3"/>
  </sheets>
  <externalReferences>
    <externalReference r:id="rId6"/>
    <externalReference r:id="rId7"/>
  </externalReferences>
  <definedNames>
    <definedName name="_xlnm.Print_Area" localSheetId="2">'Abs'!$A$1:$BD$40</definedName>
    <definedName name="_xlnm.Print_Area" localSheetId="0">'ATV'!$A$1:$BF$32</definedName>
    <definedName name="_xlnm.Print_Area" localSheetId="1">'SSV'!$A$1:$BF$31</definedName>
    <definedName name="dd">#REF!</definedName>
    <definedName name="dd1">#REF!</definedName>
    <definedName name="dd2">#REF!</definedName>
    <definedName name="dd3">#REF!</definedName>
    <definedName name="ff">#REF!</definedName>
    <definedName name="ff1">#REF!</definedName>
    <definedName name="ff2">#REF!</definedName>
    <definedName name="ff3">#REF!</definedName>
    <definedName name="Excel_BuiltIn_Print_Titles">#REF!</definedName>
    <definedName name="Excel_BuiltIn_Print_Titles1">#REF!</definedName>
    <definedName name="Excel_BuiltIn_Print_Titles2">#REF!</definedName>
    <definedName name="Excel_BuiltIn_Print_Titles3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Общее">#REF!</definedName>
  </definedNames>
  <calcPr fullCalcOnLoad="1"/>
</workbook>
</file>

<file path=xl/sharedStrings.xml><?xml version="1.0" encoding="utf-8"?>
<sst xmlns="http://schemas.openxmlformats.org/spreadsheetml/2006/main" count="749" uniqueCount="167">
  <si>
    <t>Открытая внедорожная квадро серия</t>
  </si>
  <si>
    <t>OFF ROAD клуб</t>
  </si>
  <si>
    <t>14-16 сентября 2012 года</t>
  </si>
  <si>
    <t>(III этап)</t>
  </si>
  <si>
    <t>РЕЗУЛЬТАТЫ</t>
  </si>
  <si>
    <t>г.Екатеринбург</t>
  </si>
  <si>
    <t>Казань</t>
  </si>
  <si>
    <t>предварительные</t>
  </si>
  <si>
    <t>Протокол ATV Original</t>
  </si>
  <si>
    <t>ДЕНЬ 1</t>
  </si>
  <si>
    <t>ДЕНЬ 2</t>
  </si>
  <si>
    <t>КТ СУ1 - 33</t>
  </si>
  <si>
    <t>СУ1 - ралли-рейд</t>
  </si>
  <si>
    <t>КТ СУ2 - 40</t>
  </si>
  <si>
    <t>СУ2 - ралли-рейд</t>
  </si>
  <si>
    <t>КТ СУ3 - 54</t>
  </si>
  <si>
    <t>СУ3 - раллии-рейд</t>
  </si>
  <si>
    <t>СУ4 - кантри-кросс</t>
  </si>
  <si>
    <t>Ст №</t>
  </si>
  <si>
    <t>Участник 1</t>
  </si>
  <si>
    <t>Участник 2</t>
  </si>
  <si>
    <t>Нет КТ</t>
  </si>
  <si>
    <t>Приме-чание</t>
  </si>
  <si>
    <t>старт по прот</t>
  </si>
  <si>
    <t>старт</t>
  </si>
  <si>
    <t>z17</t>
  </si>
  <si>
    <t>z14</t>
  </si>
  <si>
    <t>z15</t>
  </si>
  <si>
    <t>z13</t>
  </si>
  <si>
    <t>z1</t>
  </si>
  <si>
    <t>z3</t>
  </si>
  <si>
    <t>z4</t>
  </si>
  <si>
    <t>финиш</t>
  </si>
  <si>
    <t>пенализ</t>
  </si>
  <si>
    <t>время</t>
  </si>
  <si>
    <t>Место</t>
  </si>
  <si>
    <t>Очки</t>
  </si>
  <si>
    <t>нейтр</t>
  </si>
  <si>
    <t>z5</t>
  </si>
  <si>
    <t>z6</t>
  </si>
  <si>
    <t>z7</t>
  </si>
  <si>
    <t>z8</t>
  </si>
  <si>
    <t>z9</t>
  </si>
  <si>
    <t>z10</t>
  </si>
  <si>
    <t>z12</t>
  </si>
  <si>
    <t>z11</t>
  </si>
  <si>
    <t>Уч1 место</t>
  </si>
  <si>
    <t>Уч1 баллы</t>
  </si>
  <si>
    <t>Уч2 место</t>
  </si>
  <si>
    <t>Уч2 баллы</t>
  </si>
  <si>
    <t>Сумма баллов</t>
  </si>
  <si>
    <t>Кол-во очков</t>
  </si>
  <si>
    <t>Очки в зачет</t>
  </si>
  <si>
    <t>Новиков Сергей</t>
  </si>
  <si>
    <t>Новиков Николай</t>
  </si>
  <si>
    <t>2</t>
  </si>
  <si>
    <t>1</t>
  </si>
  <si>
    <t>Бердников Антон</t>
  </si>
  <si>
    <t>Савин Денис</t>
  </si>
  <si>
    <t>сх</t>
  </si>
  <si>
    <t>3-4</t>
  </si>
  <si>
    <t>Коротов Дмитрий</t>
  </si>
  <si>
    <t>Гуляев Евгений</t>
  </si>
  <si>
    <t>300-332,334-338,341-344</t>
  </si>
  <si>
    <t>-</t>
  </si>
  <si>
    <t>Белобров Виталий</t>
  </si>
  <si>
    <t>Помогаев Виктор</t>
  </si>
  <si>
    <t>327-329,332-338,340-344</t>
  </si>
  <si>
    <t>3</t>
  </si>
  <si>
    <t>6-7</t>
  </si>
  <si>
    <t>5</t>
  </si>
  <si>
    <t>Панчехин Антон</t>
  </si>
  <si>
    <t>Алешин Григорий</t>
  </si>
  <si>
    <t>+</t>
  </si>
  <si>
    <t>334-п,344</t>
  </si>
  <si>
    <t>4</t>
  </si>
  <si>
    <t>Аптер Григорий</t>
  </si>
  <si>
    <t>Маслов Александр</t>
  </si>
  <si>
    <t>7</t>
  </si>
  <si>
    <t>Маликов Иван</t>
  </si>
  <si>
    <t>Лузьянов Павел</t>
  </si>
  <si>
    <t>205-п</t>
  </si>
  <si>
    <t>8-9</t>
  </si>
  <si>
    <t>9</t>
  </si>
  <si>
    <t>Якимов Евгений</t>
  </si>
  <si>
    <t>Романчев Родион</t>
  </si>
  <si>
    <t>101, 103</t>
  </si>
  <si>
    <t>нет</t>
  </si>
  <si>
    <t>незачет</t>
  </si>
  <si>
    <t>7-8</t>
  </si>
  <si>
    <t>8</t>
  </si>
  <si>
    <t xml:space="preserve">Кузьмин Дмитрий </t>
  </si>
  <si>
    <t>Макаров Дмитрий</t>
  </si>
  <si>
    <t>106-п, 129-п,131</t>
  </si>
  <si>
    <t>5-6</t>
  </si>
  <si>
    <t>6</t>
  </si>
  <si>
    <t>Протокол ATV Open</t>
  </si>
  <si>
    <t>Шапочкин Александр</t>
  </si>
  <si>
    <t>Шеленков Сергей</t>
  </si>
  <si>
    <t>Михеев Денис</t>
  </si>
  <si>
    <t>Мустаев Максим</t>
  </si>
  <si>
    <t>2-3</t>
  </si>
  <si>
    <t>Консовский Михаил</t>
  </si>
  <si>
    <t>Понасенков Сергей</t>
  </si>
  <si>
    <t>Каримов Марат</t>
  </si>
  <si>
    <t>Семенов Павел</t>
  </si>
  <si>
    <t>205,218,232</t>
  </si>
  <si>
    <t>324,332,334-338,343</t>
  </si>
  <si>
    <t>Востряков Артём</t>
  </si>
  <si>
    <t>Тарабарин Кирилл</t>
  </si>
  <si>
    <t>302-344</t>
  </si>
  <si>
    <t>Шерстнев Станислав</t>
  </si>
  <si>
    <t>Лаукарт Тарас</t>
  </si>
  <si>
    <t>324,326-332,334-338,341-344</t>
  </si>
  <si>
    <t>Спортивный комиссар _________________</t>
  </si>
  <si>
    <t>Минаев Андрей</t>
  </si>
  <si>
    <t>Главный секретарь  ____________________</t>
  </si>
  <si>
    <t>Каримова Олеся</t>
  </si>
  <si>
    <t>Протокол SSV Original</t>
  </si>
  <si>
    <t>Трильев Станислав</t>
  </si>
  <si>
    <t>Волокитин Алексей</t>
  </si>
  <si>
    <t>Кильчевский Георгий</t>
  </si>
  <si>
    <t>Антакольский Илья</t>
  </si>
  <si>
    <t>327-330,334-338,340-344</t>
  </si>
  <si>
    <t>Фаттахов Рафаэль</t>
  </si>
  <si>
    <t>Люлинский Артем</t>
  </si>
  <si>
    <t>Мартьянова Инна</t>
  </si>
  <si>
    <t>Шмельков Виктор</t>
  </si>
  <si>
    <t>Шарипов Ян</t>
  </si>
  <si>
    <t>Кадыров Альберт</t>
  </si>
  <si>
    <t>340-344</t>
  </si>
  <si>
    <t>Миннахметова Алина</t>
  </si>
  <si>
    <t>Васильева Ольга</t>
  </si>
  <si>
    <t>Шарипов Руслан</t>
  </si>
  <si>
    <t>Мартынов Алексей</t>
  </si>
  <si>
    <t>Ивченков Виталий</t>
  </si>
  <si>
    <t>Рачев Александр</t>
  </si>
  <si>
    <t>Протокол SSV Open</t>
  </si>
  <si>
    <t>Миннахметов Ирек</t>
  </si>
  <si>
    <t>Власюк Антон</t>
  </si>
  <si>
    <t>Евстратов Сергей</t>
  </si>
  <si>
    <t>Боаги Евгений</t>
  </si>
  <si>
    <t>Хайруллин Артём</t>
  </si>
  <si>
    <t>Демидов Александр</t>
  </si>
  <si>
    <t>316,324,326-330,343,344</t>
  </si>
  <si>
    <t>Бердинских Алексей</t>
  </si>
  <si>
    <t>Барышников Никита</t>
  </si>
  <si>
    <t>?</t>
  </si>
  <si>
    <t>Лошкарев Сергей</t>
  </si>
  <si>
    <t>Тугулуков Алексей</t>
  </si>
  <si>
    <t>Мадьяров Айдар</t>
  </si>
  <si>
    <t>Сагдеев Ильнар</t>
  </si>
  <si>
    <t>Кл</t>
  </si>
  <si>
    <t>SSVOp</t>
  </si>
  <si>
    <t>4-5</t>
  </si>
  <si>
    <t>ATVOp</t>
  </si>
  <si>
    <t>ATVOrg</t>
  </si>
  <si>
    <t>SSVOrg</t>
  </si>
  <si>
    <t>11-12</t>
  </si>
  <si>
    <t>13</t>
  </si>
  <si>
    <t>15</t>
  </si>
  <si>
    <t>10</t>
  </si>
  <si>
    <t>16</t>
  </si>
  <si>
    <t>17</t>
  </si>
  <si>
    <t>19</t>
  </si>
  <si>
    <t>18</t>
  </si>
  <si>
    <t>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</si>
</sst>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HH:MM:SS"/>
    <numFmt numFmtId="167" formatCode="[H]:MM:SS"/>
    <numFmt numFmtId="168" formatCode="#,##0"/>
    <numFmt numFmtId="169" formatCode="0"/>
    <numFmt numFmtId="170" formatCode="H:MM;@"/>
    <numFmt numFmtId="171" formatCode="[H]:MM:SS;@"/>
    <numFmt numFmtId="172" formatCode="0.0"/>
  </numFmts>
  <fonts count="35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20"/>
      <name val="Arial"/>
      <family val="2"/>
    </font>
    <font>
      <sz val="16"/>
      <name val="Arial Cyr"/>
      <family val="2"/>
    </font>
    <font>
      <b/>
      <sz val="18"/>
      <color indexed="8"/>
      <name val="Times New Roman"/>
      <family val="1"/>
    </font>
    <font>
      <b/>
      <i/>
      <sz val="28"/>
      <name val="Arial Cyr"/>
      <family val="2"/>
    </font>
    <font>
      <b/>
      <sz val="45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sz val="18"/>
      <color indexed="8"/>
      <name val="Times New Roman"/>
      <family val="1"/>
    </font>
    <font>
      <b/>
      <i/>
      <sz val="22"/>
      <color indexed="8"/>
      <name val="Arial"/>
      <family val="2"/>
    </font>
    <font>
      <b/>
      <sz val="24"/>
      <name val="Arial"/>
      <family val="2"/>
    </font>
    <font>
      <b/>
      <sz val="26"/>
      <name val="Arial Cyr"/>
      <family val="2"/>
    </font>
    <font>
      <b/>
      <i/>
      <u val="single"/>
      <sz val="16"/>
      <name val="Arial Cyr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sz val="36"/>
      <name val="Arial"/>
      <family val="2"/>
    </font>
    <font>
      <b/>
      <i/>
      <sz val="16"/>
      <name val="Arial Cyr"/>
      <family val="2"/>
    </font>
    <font>
      <sz val="14"/>
      <name val="Arial Cyr"/>
      <family val="2"/>
    </font>
    <font>
      <b/>
      <i/>
      <sz val="24"/>
      <name val="Arial Cyr"/>
      <family val="2"/>
    </font>
    <font>
      <b/>
      <i/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"/>
      <family val="2"/>
    </font>
    <font>
      <b/>
      <sz val="18"/>
      <name val="Arial Cyr"/>
      <family val="2"/>
    </font>
    <font>
      <i/>
      <sz val="16"/>
      <name val="Arial Cyr"/>
      <family val="2"/>
    </font>
    <font>
      <b/>
      <sz val="18"/>
      <name val="Arial"/>
      <family val="2"/>
    </font>
    <font>
      <b/>
      <sz val="10"/>
      <name val="Arial Cyr"/>
      <family val="2"/>
    </font>
    <font>
      <b/>
      <i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 horizontal="left" vertical="center"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</cellStyleXfs>
  <cellXfs count="128">
    <xf numFmtId="164" fontId="0" fillId="0" borderId="0" xfId="0" applyAlignment="1">
      <alignment/>
    </xf>
    <xf numFmtId="164" fontId="1" fillId="0" borderId="0" xfId="23" applyFill="1" applyBorder="1">
      <alignment/>
      <protection/>
    </xf>
    <xf numFmtId="164" fontId="5" fillId="0" borderId="0" xfId="23" applyFont="1" applyFill="1" applyBorder="1">
      <alignment/>
      <protection/>
    </xf>
    <xf numFmtId="164" fontId="1" fillId="0" borderId="0" xfId="23" applyFill="1" applyBorder="1" applyAlignment="1">
      <alignment horizontal="center"/>
      <protection/>
    </xf>
    <xf numFmtId="164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Fill="1" applyAlignment="1">
      <alignment vertical="center"/>
    </xf>
    <xf numFmtId="164" fontId="9" fillId="0" borderId="0" xfId="23" applyFont="1" applyFill="1" applyBorder="1">
      <alignment/>
      <protection/>
    </xf>
    <xf numFmtId="164" fontId="10" fillId="0" borderId="0" xfId="23" applyFont="1" applyFill="1" applyBorder="1">
      <alignment/>
      <protection/>
    </xf>
    <xf numFmtId="164" fontId="11" fillId="0" borderId="0" xfId="23" applyFont="1" applyFill="1" applyBorder="1">
      <alignment/>
      <protection/>
    </xf>
    <xf numFmtId="164" fontId="12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0" xfId="23" applyFont="1" applyFill="1" applyBorder="1">
      <alignment/>
      <protection/>
    </xf>
    <xf numFmtId="164" fontId="15" fillId="0" borderId="0" xfId="23" applyFont="1" applyFill="1" applyBorder="1" applyAlignment="1">
      <alignment horizontal="right"/>
      <protection/>
    </xf>
    <xf numFmtId="164" fontId="16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7" fillId="0" borderId="0" xfId="0" applyFont="1" applyBorder="1" applyAlignment="1">
      <alignment horizontal="right"/>
    </xf>
    <xf numFmtId="164" fontId="1" fillId="0" borderId="0" xfId="23" applyFill="1" applyBorder="1" applyAlignment="1">
      <alignment/>
      <protection/>
    </xf>
    <xf numFmtId="164" fontId="19" fillId="0" borderId="0" xfId="23" applyFont="1" applyFill="1" applyBorder="1" applyAlignment="1">
      <alignment/>
      <protection/>
    </xf>
    <xf numFmtId="164" fontId="11" fillId="0" borderId="0" xfId="23" applyFont="1" applyFill="1" applyBorder="1" applyAlignment="1">
      <alignment/>
      <protection/>
    </xf>
    <xf numFmtId="164" fontId="20" fillId="0" borderId="0" xfId="0" applyFont="1" applyAlignment="1">
      <alignment vertical="top"/>
    </xf>
    <xf numFmtId="164" fontId="21" fillId="0" borderId="0" xfId="0" applyFont="1" applyFill="1" applyAlignment="1">
      <alignment vertical="top"/>
    </xf>
    <xf numFmtId="164" fontId="18" fillId="0" borderId="0" xfId="0" applyFont="1" applyBorder="1" applyAlignment="1">
      <alignment horizontal="right"/>
    </xf>
    <xf numFmtId="164" fontId="21" fillId="0" borderId="0" xfId="0" applyFont="1" applyFill="1" applyBorder="1" applyAlignment="1">
      <alignment vertical="top"/>
    </xf>
    <xf numFmtId="164" fontId="21" fillId="0" borderId="0" xfId="0" applyFont="1" applyFill="1" applyAlignment="1">
      <alignment horizontal="center" vertical="top"/>
    </xf>
    <xf numFmtId="164" fontId="21" fillId="0" borderId="0" xfId="0" applyFont="1" applyFill="1" applyAlignment="1">
      <alignment vertical="center"/>
    </xf>
    <xf numFmtId="164" fontId="20" fillId="0" borderId="0" xfId="0" applyFont="1" applyAlignment="1">
      <alignment horizontal="right" vertical="top"/>
    </xf>
    <xf numFmtId="164" fontId="22" fillId="0" borderId="0" xfId="0" applyFont="1" applyAlignment="1">
      <alignment vertical="top"/>
    </xf>
    <xf numFmtId="164" fontId="21" fillId="0" borderId="0" xfId="0" applyFont="1" applyAlignment="1">
      <alignment vertical="top"/>
    </xf>
    <xf numFmtId="164" fontId="23" fillId="3" borderId="1" xfId="0" applyFont="1" applyFill="1" applyBorder="1" applyAlignment="1">
      <alignment horizontal="center" vertical="top"/>
    </xf>
    <xf numFmtId="164" fontId="6" fillId="0" borderId="0" xfId="23" applyFont="1" applyFill="1" applyBorder="1">
      <alignment/>
      <protection/>
    </xf>
    <xf numFmtId="164" fontId="24" fillId="0" borderId="0" xfId="23" applyFont="1" applyFill="1" applyBorder="1" applyAlignment="1">
      <alignment horizontal="center" vertical="center"/>
      <protection/>
    </xf>
    <xf numFmtId="165" fontId="25" fillId="0" borderId="2" xfId="23" applyNumberFormat="1" applyFont="1" applyFill="1" applyBorder="1" applyAlignment="1">
      <alignment horizontal="center" vertical="center"/>
      <protection/>
    </xf>
    <xf numFmtId="165" fontId="25" fillId="0" borderId="3" xfId="23" applyNumberFormat="1" applyFont="1" applyFill="1" applyBorder="1" applyAlignment="1">
      <alignment horizontal="center" vertical="center"/>
      <protection/>
    </xf>
    <xf numFmtId="165" fontId="25" fillId="0" borderId="1" xfId="23" applyNumberFormat="1" applyFont="1" applyFill="1" applyBorder="1" applyAlignment="1">
      <alignment horizontal="center" vertical="center"/>
      <protection/>
    </xf>
    <xf numFmtId="164" fontId="26" fillId="0" borderId="0" xfId="23" applyFont="1" applyFill="1" applyBorder="1" applyAlignment="1">
      <alignment horizontal="center" vertical="center"/>
      <protection/>
    </xf>
    <xf numFmtId="164" fontId="25" fillId="0" borderId="4" xfId="23" applyFont="1" applyFill="1" applyBorder="1" applyAlignment="1">
      <alignment horizontal="center" vertical="center" wrapText="1"/>
      <protection/>
    </xf>
    <xf numFmtId="164" fontId="25" fillId="0" borderId="5" xfId="23" applyFont="1" applyFill="1" applyBorder="1" applyAlignment="1">
      <alignment horizontal="center" vertical="center"/>
      <protection/>
    </xf>
    <xf numFmtId="164" fontId="25" fillId="0" borderId="6" xfId="23" applyFont="1" applyFill="1" applyBorder="1" applyAlignment="1">
      <alignment horizontal="center" vertical="center"/>
      <protection/>
    </xf>
    <xf numFmtId="164" fontId="25" fillId="0" borderId="0" xfId="23" applyFont="1" applyFill="1" applyBorder="1" applyAlignment="1">
      <alignment horizontal="center" vertical="center"/>
      <protection/>
    </xf>
    <xf numFmtId="165" fontId="25" fillId="0" borderId="4" xfId="23" applyNumberFormat="1" applyFont="1" applyFill="1" applyBorder="1" applyAlignment="1">
      <alignment horizontal="center" vertical="center"/>
      <protection/>
    </xf>
    <xf numFmtId="164" fontId="27" fillId="0" borderId="6" xfId="23" applyFont="1" applyFill="1" applyBorder="1" applyAlignment="1">
      <alignment horizontal="center" vertical="center" wrapText="1"/>
      <protection/>
    </xf>
    <xf numFmtId="164" fontId="27" fillId="0" borderId="7" xfId="23" applyFont="1" applyFill="1" applyBorder="1" applyAlignment="1">
      <alignment horizontal="center" vertical="center" wrapText="1"/>
      <protection/>
    </xf>
    <xf numFmtId="164" fontId="25" fillId="0" borderId="8" xfId="23" applyFont="1" applyFill="1" applyBorder="1" applyAlignment="1">
      <alignment horizontal="center" vertical="center" wrapText="1"/>
      <protection/>
    </xf>
    <xf numFmtId="164" fontId="25" fillId="4" borderId="8" xfId="23" applyFont="1" applyFill="1" applyBorder="1" applyAlignment="1">
      <alignment horizontal="center" vertical="center" wrapText="1"/>
      <protection/>
    </xf>
    <xf numFmtId="166" fontId="25" fillId="0" borderId="8" xfId="23" applyNumberFormat="1" applyFont="1" applyFill="1" applyBorder="1" applyAlignment="1">
      <alignment horizontal="center" vertical="center" wrapText="1"/>
      <protection/>
    </xf>
    <xf numFmtId="164" fontId="25" fillId="5" borderId="9" xfId="23" applyFont="1" applyFill="1" applyBorder="1" applyAlignment="1">
      <alignment horizontal="center" vertical="center" wrapText="1"/>
      <protection/>
    </xf>
    <xf numFmtId="165" fontId="25" fillId="0" borderId="10" xfId="23" applyNumberFormat="1" applyFont="1" applyFill="1" applyBorder="1" applyAlignment="1">
      <alignment horizontal="center" vertical="center"/>
      <protection/>
    </xf>
    <xf numFmtId="165" fontId="25" fillId="0" borderId="11" xfId="23" applyNumberFormat="1" applyFont="1" applyFill="1" applyBorder="1" applyAlignment="1">
      <alignment horizontal="center" vertical="center"/>
      <protection/>
    </xf>
    <xf numFmtId="164" fontId="25" fillId="0" borderId="6" xfId="23" applyFont="1" applyFill="1" applyBorder="1" applyAlignment="1">
      <alignment horizontal="center" vertical="center" wrapText="1"/>
      <protection/>
    </xf>
    <xf numFmtId="164" fontId="25" fillId="6" borderId="7" xfId="23" applyFont="1" applyFill="1" applyBorder="1" applyAlignment="1">
      <alignment horizontal="center" vertical="center"/>
      <protection/>
    </xf>
    <xf numFmtId="164" fontId="25" fillId="5" borderId="11" xfId="23" applyFont="1" applyFill="1" applyBorder="1" applyAlignment="1">
      <alignment horizontal="center" vertical="center" wrapText="1"/>
      <protection/>
    </xf>
    <xf numFmtId="164" fontId="28" fillId="4" borderId="8" xfId="23" applyFont="1" applyFill="1" applyBorder="1" applyAlignment="1">
      <alignment horizontal="center" vertical="center" wrapText="1"/>
      <protection/>
    </xf>
    <xf numFmtId="165" fontId="25" fillId="0" borderId="4" xfId="23" applyNumberFormat="1" applyFont="1" applyFill="1" applyBorder="1" applyAlignment="1">
      <alignment horizontal="center" vertical="center" wrapText="1"/>
      <protection/>
    </xf>
    <xf numFmtId="165" fontId="25" fillId="0" borderId="6" xfId="23" applyNumberFormat="1" applyFont="1" applyFill="1" applyBorder="1" applyAlignment="1">
      <alignment horizontal="center" vertical="center" wrapText="1"/>
      <protection/>
    </xf>
    <xf numFmtId="165" fontId="25" fillId="6" borderId="12" xfId="23" applyNumberFormat="1" applyFont="1" applyFill="1" applyBorder="1" applyAlignment="1">
      <alignment horizontal="center" vertical="center" wrapText="1"/>
      <protection/>
    </xf>
    <xf numFmtId="165" fontId="25" fillId="0" borderId="10" xfId="23" applyNumberFormat="1" applyFont="1" applyFill="1" applyBorder="1" applyAlignment="1">
      <alignment horizontal="center" vertical="center" wrapText="1"/>
      <protection/>
    </xf>
    <xf numFmtId="165" fontId="25" fillId="0" borderId="11" xfId="23" applyNumberFormat="1" applyFont="1" applyFill="1" applyBorder="1" applyAlignment="1">
      <alignment horizontal="center" vertical="center" wrapText="1"/>
      <protection/>
    </xf>
    <xf numFmtId="167" fontId="25" fillId="0" borderId="1" xfId="23" applyNumberFormat="1" applyFont="1" applyFill="1" applyBorder="1" applyAlignment="1">
      <alignment horizontal="center" vertical="center" wrapText="1"/>
      <protection/>
    </xf>
    <xf numFmtId="164" fontId="29" fillId="0" borderId="13" xfId="23" applyFont="1" applyFill="1" applyBorder="1" applyAlignment="1">
      <alignment horizontal="center" vertical="center"/>
      <protection/>
    </xf>
    <xf numFmtId="164" fontId="25" fillId="0" borderId="0" xfId="23" applyFont="1" applyFill="1" applyBorder="1">
      <alignment/>
      <protection/>
    </xf>
    <xf numFmtId="168" fontId="29" fillId="0" borderId="14" xfId="22" applyNumberFormat="1" applyFont="1" applyFill="1" applyBorder="1" applyAlignment="1">
      <alignment horizontal="center" vertical="center" wrapText="1"/>
      <protection/>
    </xf>
    <xf numFmtId="164" fontId="29" fillId="0" borderId="14" xfId="22" applyNumberFormat="1" applyFont="1" applyFill="1" applyBorder="1" applyAlignment="1">
      <alignment horizontal="left" vertical="center" wrapText="1"/>
      <protection/>
    </xf>
    <xf numFmtId="168" fontId="29" fillId="0" borderId="0" xfId="22" applyNumberFormat="1" applyFont="1" applyFill="1" applyBorder="1" applyAlignment="1">
      <alignment horizontal="left" vertical="center"/>
      <protection/>
    </xf>
    <xf numFmtId="169" fontId="25" fillId="0" borderId="15" xfId="23" applyNumberFormat="1" applyFont="1" applyFill="1" applyBorder="1" applyAlignment="1">
      <alignment horizontal="center" vertical="center"/>
      <protection/>
    </xf>
    <xf numFmtId="164" fontId="25" fillId="0" borderId="16" xfId="23" applyNumberFormat="1" applyFont="1" applyFill="1" applyBorder="1" applyAlignment="1">
      <alignment horizontal="center" vertical="center"/>
      <protection/>
    </xf>
    <xf numFmtId="170" fontId="26" fillId="0" borderId="17" xfId="22" applyNumberFormat="1" applyFont="1" applyFill="1" applyBorder="1" applyAlignment="1">
      <alignment horizontal="center" vertical="center" wrapText="1"/>
      <protection/>
    </xf>
    <xf numFmtId="166" fontId="28" fillId="0" borderId="14" xfId="23" applyNumberFormat="1" applyFont="1" applyFill="1" applyBorder="1" applyAlignment="1">
      <alignment horizontal="center" vertical="center" wrapText="1"/>
      <protection/>
    </xf>
    <xf numFmtId="166" fontId="30" fillId="4" borderId="14" xfId="23" applyNumberFormat="1" applyFont="1" applyFill="1" applyBorder="1" applyAlignment="1">
      <alignment horizontal="center" vertical="center" wrapText="1"/>
      <protection/>
    </xf>
    <xf numFmtId="171" fontId="28" fillId="0" borderId="14" xfId="23" applyNumberFormat="1" applyFont="1" applyFill="1" applyBorder="1" applyAlignment="1">
      <alignment horizontal="center" vertical="center" wrapText="1"/>
      <protection/>
    </xf>
    <xf numFmtId="171" fontId="28" fillId="5" borderId="18" xfId="23" applyNumberFormat="1" applyFont="1" applyFill="1" applyBorder="1" applyAlignment="1">
      <alignment horizontal="center" vertical="center" wrapText="1"/>
      <protection/>
    </xf>
    <xf numFmtId="169" fontId="25" fillId="0" borderId="17" xfId="23" applyNumberFormat="1" applyFont="1" applyFill="1" applyBorder="1" applyAlignment="1">
      <alignment horizontal="center" vertical="center" wrapText="1"/>
      <protection/>
    </xf>
    <xf numFmtId="172" fontId="31" fillId="0" borderId="18" xfId="23" applyNumberFormat="1" applyFont="1" applyFill="1" applyBorder="1" applyAlignment="1">
      <alignment horizontal="center" vertical="center" wrapText="1"/>
      <protection/>
    </xf>
    <xf numFmtId="164" fontId="28" fillId="0" borderId="16" xfId="23" applyNumberFormat="1" applyFont="1" applyFill="1" applyBorder="1" applyAlignment="1">
      <alignment horizontal="center" vertical="center" wrapText="1"/>
      <protection/>
    </xf>
    <xf numFmtId="166" fontId="28" fillId="6" borderId="17" xfId="23" applyNumberFormat="1" applyFont="1" applyFill="1" applyBorder="1" applyAlignment="1">
      <alignment horizontal="center" vertical="center" wrapText="1"/>
      <protection/>
    </xf>
    <xf numFmtId="166" fontId="28" fillId="4" borderId="14" xfId="23" applyNumberFormat="1" applyFont="1" applyFill="1" applyBorder="1" applyAlignment="1">
      <alignment horizontal="center" vertical="center" wrapText="1"/>
      <protection/>
    </xf>
    <xf numFmtId="165" fontId="28" fillId="0" borderId="16" xfId="23" applyNumberFormat="1" applyFont="1" applyFill="1" applyBorder="1" applyAlignment="1">
      <alignment horizontal="center" vertical="center" wrapText="1"/>
      <protection/>
    </xf>
    <xf numFmtId="165" fontId="25" fillId="0" borderId="15" xfId="23" applyNumberFormat="1" applyFont="1" applyFill="1" applyBorder="1" applyAlignment="1">
      <alignment horizontal="center" vertical="center" wrapText="1"/>
      <protection/>
    </xf>
    <xf numFmtId="172" fontId="31" fillId="6" borderId="19" xfId="23" applyNumberFormat="1" applyFont="1" applyFill="1" applyBorder="1" applyAlignment="1">
      <alignment horizontal="center" vertical="center" wrapText="1"/>
      <protection/>
    </xf>
    <xf numFmtId="165" fontId="25" fillId="0" borderId="17" xfId="23" applyNumberFormat="1" applyFont="1" applyFill="1" applyBorder="1" applyAlignment="1">
      <alignment horizontal="center" vertical="center" wrapText="1"/>
      <protection/>
    </xf>
    <xf numFmtId="172" fontId="23" fillId="0" borderId="20" xfId="23" applyNumberFormat="1" applyFont="1" applyFill="1" applyBorder="1" applyAlignment="1">
      <alignment horizontal="center" vertical="center" wrapText="1"/>
      <protection/>
    </xf>
    <xf numFmtId="164" fontId="32" fillId="0" borderId="21" xfId="23" applyFont="1" applyFill="1" applyBorder="1" applyAlignment="1">
      <alignment horizontal="center" vertical="center"/>
      <protection/>
    </xf>
    <xf numFmtId="168" fontId="29" fillId="0" borderId="22" xfId="22" applyNumberFormat="1" applyFont="1" applyFill="1" applyBorder="1" applyAlignment="1">
      <alignment horizontal="center" vertical="center" wrapText="1"/>
      <protection/>
    </xf>
    <xf numFmtId="164" fontId="29" fillId="0" borderId="22" xfId="22" applyNumberFormat="1" applyFont="1" applyFill="1" applyBorder="1" applyAlignment="1">
      <alignment horizontal="left" vertical="center" wrapText="1"/>
      <protection/>
    </xf>
    <xf numFmtId="169" fontId="25" fillId="0" borderId="23" xfId="23" applyNumberFormat="1" applyFont="1" applyFill="1" applyBorder="1" applyAlignment="1">
      <alignment horizontal="center" vertical="center"/>
      <protection/>
    </xf>
    <xf numFmtId="164" fontId="25" fillId="0" borderId="24" xfId="23" applyNumberFormat="1" applyFont="1" applyFill="1" applyBorder="1" applyAlignment="1">
      <alignment horizontal="center" vertical="center"/>
      <protection/>
    </xf>
    <xf numFmtId="170" fontId="26" fillId="0" borderId="23" xfId="22" applyNumberFormat="1" applyFont="1" applyFill="1" applyBorder="1" applyAlignment="1">
      <alignment horizontal="center" vertical="center" wrapText="1"/>
      <protection/>
    </xf>
    <xf numFmtId="166" fontId="28" fillId="0" borderId="22" xfId="23" applyNumberFormat="1" applyFont="1" applyFill="1" applyBorder="1" applyAlignment="1">
      <alignment horizontal="center" vertical="center" wrapText="1"/>
      <protection/>
    </xf>
    <xf numFmtId="166" fontId="30" fillId="4" borderId="22" xfId="23" applyNumberFormat="1" applyFont="1" applyFill="1" applyBorder="1" applyAlignment="1">
      <alignment horizontal="center" vertical="center" wrapText="1"/>
      <protection/>
    </xf>
    <xf numFmtId="171" fontId="28" fillId="0" borderId="22" xfId="23" applyNumberFormat="1" applyFont="1" applyFill="1" applyBorder="1" applyAlignment="1">
      <alignment horizontal="center" vertical="center" wrapText="1"/>
      <protection/>
    </xf>
    <xf numFmtId="171" fontId="28" fillId="5" borderId="25" xfId="23" applyNumberFormat="1" applyFont="1" applyFill="1" applyBorder="1" applyAlignment="1">
      <alignment horizontal="center" vertical="center" wrapText="1"/>
      <protection/>
    </xf>
    <xf numFmtId="169" fontId="25" fillId="0" borderId="23" xfId="23" applyNumberFormat="1" applyFont="1" applyFill="1" applyBorder="1" applyAlignment="1">
      <alignment horizontal="center" vertical="center" wrapText="1"/>
      <protection/>
    </xf>
    <xf numFmtId="172" fontId="31" fillId="0" borderId="25" xfId="23" applyNumberFormat="1" applyFont="1" applyFill="1" applyBorder="1" applyAlignment="1">
      <alignment horizontal="center" vertical="center" wrapText="1"/>
      <protection/>
    </xf>
    <xf numFmtId="166" fontId="28" fillId="6" borderId="23" xfId="23" applyNumberFormat="1" applyFont="1" applyFill="1" applyBorder="1" applyAlignment="1">
      <alignment horizontal="center" vertical="center" wrapText="1"/>
      <protection/>
    </xf>
    <xf numFmtId="166" fontId="28" fillId="4" borderId="22" xfId="23" applyNumberFormat="1" applyFont="1" applyFill="1" applyBorder="1" applyAlignment="1">
      <alignment horizontal="center" vertical="center" wrapText="1"/>
      <protection/>
    </xf>
    <xf numFmtId="165" fontId="25" fillId="0" borderId="24" xfId="23" applyNumberFormat="1" applyFont="1" applyFill="1" applyBorder="1" applyAlignment="1">
      <alignment horizontal="center" vertical="center"/>
      <protection/>
    </xf>
    <xf numFmtId="165" fontId="25" fillId="0" borderId="23" xfId="23" applyNumberFormat="1" applyFont="1" applyFill="1" applyBorder="1" applyAlignment="1">
      <alignment horizontal="center" vertical="center" wrapText="1"/>
      <protection/>
    </xf>
    <xf numFmtId="172" fontId="31" fillId="6" borderId="26" xfId="23" applyNumberFormat="1" applyFont="1" applyFill="1" applyBorder="1" applyAlignment="1">
      <alignment horizontal="center" vertical="center" wrapText="1"/>
      <protection/>
    </xf>
    <xf numFmtId="172" fontId="23" fillId="0" borderId="27" xfId="23" applyNumberFormat="1" applyFont="1" applyFill="1" applyBorder="1" applyAlignment="1">
      <alignment horizontal="center" vertical="center" wrapText="1"/>
      <protection/>
    </xf>
    <xf numFmtId="164" fontId="32" fillId="0" borderId="28" xfId="23" applyFont="1" applyFill="1" applyBorder="1" applyAlignment="1">
      <alignment horizontal="center" vertical="center"/>
      <protection/>
    </xf>
    <xf numFmtId="164" fontId="25" fillId="0" borderId="24" xfId="23" applyNumberFormat="1" applyFont="1" applyFill="1" applyBorder="1" applyAlignment="1">
      <alignment horizontal="center" vertical="center" wrapText="1"/>
      <protection/>
    </xf>
    <xf numFmtId="165" fontId="33" fillId="0" borderId="24" xfId="23" applyNumberFormat="1" applyFont="1" applyFill="1" applyBorder="1" applyAlignment="1">
      <alignment horizontal="center" vertical="center" wrapText="1"/>
      <protection/>
    </xf>
    <xf numFmtId="165" fontId="25" fillId="0" borderId="24" xfId="23" applyNumberFormat="1" applyFont="1" applyFill="1" applyBorder="1" applyAlignment="1">
      <alignment horizontal="center" vertical="center" wrapText="1"/>
      <protection/>
    </xf>
    <xf numFmtId="164" fontId="33" fillId="0" borderId="24" xfId="23" applyNumberFormat="1" applyFont="1" applyFill="1" applyBorder="1" applyAlignment="1">
      <alignment horizontal="center" vertical="center" wrapText="1"/>
      <protection/>
    </xf>
    <xf numFmtId="164" fontId="25" fillId="0" borderId="16" xfId="23" applyNumberFormat="1" applyFont="1" applyFill="1" applyBorder="1" applyAlignment="1">
      <alignment horizontal="center" vertical="center" wrapText="1"/>
      <protection/>
    </xf>
    <xf numFmtId="165" fontId="25" fillId="0" borderId="16" xfId="23" applyNumberFormat="1" applyFont="1" applyFill="1" applyBorder="1" applyAlignment="1">
      <alignment horizontal="center" vertical="center" wrapText="1"/>
      <protection/>
    </xf>
    <xf numFmtId="164" fontId="28" fillId="0" borderId="24" xfId="23" applyNumberFormat="1" applyFont="1" applyFill="1" applyBorder="1" applyAlignment="1">
      <alignment horizontal="center" vertical="center" wrapText="1"/>
      <protection/>
    </xf>
    <xf numFmtId="166" fontId="25" fillId="0" borderId="24" xfId="23" applyNumberFormat="1" applyFont="1" applyFill="1" applyBorder="1" applyAlignment="1">
      <alignment horizontal="center" vertical="center" wrapText="1"/>
      <protection/>
    </xf>
    <xf numFmtId="164" fontId="34" fillId="0" borderId="0" xfId="0" applyFont="1" applyFill="1" applyAlignment="1">
      <alignment vertical="center"/>
    </xf>
    <xf numFmtId="164" fontId="21" fillId="0" borderId="0" xfId="0" applyFont="1" applyFill="1" applyAlignment="1">
      <alignment horizontal="center" vertical="center"/>
    </xf>
    <xf numFmtId="164" fontId="21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1" fillId="0" borderId="0" xfId="0" applyFont="1" applyFill="1" applyBorder="1" applyAlignment="1">
      <alignment vertical="center"/>
    </xf>
    <xf numFmtId="165" fontId="27" fillId="0" borderId="24" xfId="23" applyNumberFormat="1" applyFont="1" applyFill="1" applyBorder="1" applyAlignment="1">
      <alignment horizontal="center" vertical="center" wrapText="1"/>
      <protection/>
    </xf>
    <xf numFmtId="165" fontId="25" fillId="5" borderId="4" xfId="23" applyNumberFormat="1" applyFont="1" applyFill="1" applyBorder="1" applyAlignment="1">
      <alignment horizontal="center" vertical="center" wrapText="1"/>
      <protection/>
    </xf>
    <xf numFmtId="165" fontId="25" fillId="5" borderId="6" xfId="23" applyNumberFormat="1" applyFont="1" applyFill="1" applyBorder="1" applyAlignment="1">
      <alignment horizontal="center" vertical="center" wrapText="1"/>
      <protection/>
    </xf>
    <xf numFmtId="164" fontId="33" fillId="0" borderId="16" xfId="23" applyNumberFormat="1" applyFont="1" applyFill="1" applyBorder="1" applyAlignment="1">
      <alignment horizontal="center" vertical="center" wrapText="1"/>
      <protection/>
    </xf>
    <xf numFmtId="165" fontId="33" fillId="0" borderId="16" xfId="23" applyNumberFormat="1" applyFont="1" applyFill="1" applyBorder="1" applyAlignment="1">
      <alignment horizontal="center" vertical="center" wrapText="1"/>
      <protection/>
    </xf>
    <xf numFmtId="165" fontId="25" fillId="5" borderId="15" xfId="23" applyNumberFormat="1" applyFont="1" applyFill="1" applyBorder="1" applyAlignment="1">
      <alignment horizontal="center" vertical="center" wrapText="1"/>
      <protection/>
    </xf>
    <xf numFmtId="172" fontId="31" fillId="5" borderId="18" xfId="23" applyNumberFormat="1" applyFont="1" applyFill="1" applyBorder="1" applyAlignment="1">
      <alignment horizontal="center" vertical="center" wrapText="1"/>
      <protection/>
    </xf>
    <xf numFmtId="165" fontId="25" fillId="5" borderId="23" xfId="23" applyNumberFormat="1" applyFont="1" applyFill="1" applyBorder="1" applyAlignment="1">
      <alignment horizontal="center" vertical="center" wrapText="1"/>
      <protection/>
    </xf>
    <xf numFmtId="172" fontId="31" fillId="5" borderId="25" xfId="23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9" xfId="20"/>
    <cellStyle name="Обычный 2" xfId="21"/>
    <cellStyle name="Обычный_Документы для судей" xfId="22"/>
    <cellStyle name="Обычный_ИТОГИ_Non-stop 20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476250</xdr:colOff>
      <xdr:row>0</xdr:row>
      <xdr:rowOff>47625</xdr:rowOff>
    </xdr:from>
    <xdr:to>
      <xdr:col>57</xdr:col>
      <xdr:colOff>1095375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82325" y="47625"/>
          <a:ext cx="27717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1247775</xdr:colOff>
      <xdr:row>1</xdr:row>
      <xdr:rowOff>38100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600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1552575</xdr:colOff>
      <xdr:row>0</xdr:row>
      <xdr:rowOff>0</xdr:rowOff>
    </xdr:from>
    <xdr:to>
      <xdr:col>3</xdr:col>
      <xdr:colOff>2686050</xdr:colOff>
      <xdr:row>2</xdr:row>
      <xdr:rowOff>133350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38957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152400</xdr:rowOff>
    </xdr:from>
    <xdr:to>
      <xdr:col>20</xdr:col>
      <xdr:colOff>276225</xdr:colOff>
      <xdr:row>4</xdr:row>
      <xdr:rowOff>9525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0" y="152400"/>
          <a:ext cx="46101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32</xdr:col>
      <xdr:colOff>19050</xdr:colOff>
      <xdr:row>0</xdr:row>
      <xdr:rowOff>0</xdr:rowOff>
    </xdr:from>
    <xdr:to>
      <xdr:col>35</xdr:col>
      <xdr:colOff>895350</xdr:colOff>
      <xdr:row>4</xdr:row>
      <xdr:rowOff>152400</xdr:rowOff>
    </xdr:to>
    <xdr:pic>
      <xdr:nvPicPr>
        <xdr:cNvPr id="5" name="Picture 2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41650" y="0"/>
          <a:ext cx="36671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476250</xdr:colOff>
      <xdr:row>0</xdr:row>
      <xdr:rowOff>47625</xdr:rowOff>
    </xdr:from>
    <xdr:to>
      <xdr:col>57</xdr:col>
      <xdr:colOff>1095375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58075" y="47625"/>
          <a:ext cx="27717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1247775</xdr:colOff>
      <xdr:row>1</xdr:row>
      <xdr:rowOff>38100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600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1552575</xdr:colOff>
      <xdr:row>0</xdr:row>
      <xdr:rowOff>0</xdr:rowOff>
    </xdr:from>
    <xdr:to>
      <xdr:col>3</xdr:col>
      <xdr:colOff>2686050</xdr:colOff>
      <xdr:row>2</xdr:row>
      <xdr:rowOff>133350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38957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133350</xdr:colOff>
      <xdr:row>0</xdr:row>
      <xdr:rowOff>95250</xdr:rowOff>
    </xdr:from>
    <xdr:to>
      <xdr:col>19</xdr:col>
      <xdr:colOff>838200</xdr:colOff>
      <xdr:row>3</xdr:row>
      <xdr:rowOff>161925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49325" y="95250"/>
          <a:ext cx="46005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32</xdr:col>
      <xdr:colOff>19050</xdr:colOff>
      <xdr:row>0</xdr:row>
      <xdr:rowOff>0</xdr:rowOff>
    </xdr:from>
    <xdr:to>
      <xdr:col>35</xdr:col>
      <xdr:colOff>895350</xdr:colOff>
      <xdr:row>4</xdr:row>
      <xdr:rowOff>152400</xdr:rowOff>
    </xdr:to>
    <xdr:pic>
      <xdr:nvPicPr>
        <xdr:cNvPr id="5" name="Picture 2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41650" y="0"/>
          <a:ext cx="36671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476250</xdr:colOff>
      <xdr:row>0</xdr:row>
      <xdr:rowOff>47625</xdr:rowOff>
    </xdr:from>
    <xdr:to>
      <xdr:col>55</xdr:col>
      <xdr:colOff>1095375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15425" y="47625"/>
          <a:ext cx="27717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28575</xdr:rowOff>
    </xdr:from>
    <xdr:to>
      <xdr:col>3</xdr:col>
      <xdr:colOff>1247775</xdr:colOff>
      <xdr:row>1</xdr:row>
      <xdr:rowOff>38100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8575"/>
          <a:ext cx="2600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1552575</xdr:colOff>
      <xdr:row>0</xdr:row>
      <xdr:rowOff>0</xdr:rowOff>
    </xdr:from>
    <xdr:to>
      <xdr:col>4</xdr:col>
      <xdr:colOff>2686050</xdr:colOff>
      <xdr:row>2</xdr:row>
      <xdr:rowOff>133350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0"/>
          <a:ext cx="38957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133350</xdr:colOff>
      <xdr:row>0</xdr:row>
      <xdr:rowOff>95250</xdr:rowOff>
    </xdr:from>
    <xdr:to>
      <xdr:col>20</xdr:col>
      <xdr:colOff>838200</xdr:colOff>
      <xdr:row>3</xdr:row>
      <xdr:rowOff>161925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95250"/>
          <a:ext cx="46005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19050</xdr:colOff>
      <xdr:row>0</xdr:row>
      <xdr:rowOff>0</xdr:rowOff>
    </xdr:from>
    <xdr:to>
      <xdr:col>36</xdr:col>
      <xdr:colOff>895350</xdr:colOff>
      <xdr:row>4</xdr:row>
      <xdr:rowOff>152400</xdr:rowOff>
    </xdr:to>
    <xdr:pic>
      <xdr:nvPicPr>
        <xdr:cNvPr id="5" name="Picture 2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17975" y="0"/>
          <a:ext cx="36671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esya\Different\OFF-Road\2012\Can-Am%20Trophy%202011\3%20&#1101;&#1090;&#1072;&#1087;%20&#1055;&#1077;&#1085;&#1079;&#1072;\Can-Am2011_ito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Olesya\Different\OFF-Road\2012\Can-Am%20Trophy%202011\3%20&#1101;&#1090;&#1072;&#1087;%20&#1055;&#1077;&#1085;&#1079;&#1072;\Can-Am2011_it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"/>
      <sheetName val="ATV Original"/>
      <sheetName val="ATV Open"/>
      <sheetName val="SSV Original"/>
      <sheetName val="SSV Open"/>
      <sheetName val="SSV Women"/>
      <sheetName val="table_can-am_trophy_2011"/>
      <sheetName val="Призеры ЧР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"/>
      <sheetName val="ATV Original"/>
      <sheetName val="ATV Open"/>
      <sheetName val="SSV Original"/>
      <sheetName val="SSV Open"/>
      <sheetName val="SSV Women"/>
      <sheetName val="table_can-am_trophy_2011"/>
      <sheetName val="Призеры ЧР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"/>
  <sheetViews>
    <sheetView view="pageBreakPreview" zoomScale="25" zoomScaleNormal="50" zoomScaleSheetLayoutView="25" workbookViewId="0" topLeftCell="AG7">
      <selection activeCell="BE25" sqref="BE25"/>
    </sheetView>
  </sheetViews>
  <sheetFormatPr defaultColWidth="9.00390625" defaultRowHeight="12.75"/>
  <cols>
    <col min="1" max="2" width="9.00390625" style="1" customWidth="1"/>
    <col min="3" max="3" width="36.25390625" style="2" customWidth="1"/>
    <col min="4" max="4" width="37.00390625" style="2" customWidth="1"/>
    <col min="5" max="5" width="1.37890625" style="2" customWidth="1"/>
    <col min="6" max="6" width="11.875" style="3" customWidth="1"/>
    <col min="7" max="7" width="11.625" style="1" customWidth="1"/>
    <col min="8" max="8" width="10.00390625" style="1" customWidth="1"/>
    <col min="9" max="9" width="12.75390625" style="1" customWidth="1"/>
    <col min="10" max="13" width="7.00390625" style="1" customWidth="1"/>
    <col min="14" max="16" width="5.25390625" style="1" customWidth="1"/>
    <col min="17" max="17" width="15.00390625" style="1" customWidth="1"/>
    <col min="18" max="18" width="15.75390625" style="1" customWidth="1"/>
    <col min="19" max="19" width="15.125" style="1" customWidth="1"/>
    <col min="20" max="20" width="12.125" style="1" customWidth="1"/>
    <col min="21" max="21" width="12.25390625" style="1" customWidth="1"/>
    <col min="22" max="22" width="12.125" style="3" customWidth="1"/>
    <col min="23" max="23" width="17.25390625" style="1" customWidth="1"/>
    <col min="24" max="24" width="12.875" style="1" customWidth="1"/>
    <col min="25" max="25" width="12.75390625" style="1" customWidth="1"/>
    <col min="26" max="29" width="5.25390625" style="1" customWidth="1"/>
    <col min="30" max="30" width="14.625" style="1" customWidth="1"/>
    <col min="31" max="32" width="14.75390625" style="1" customWidth="1"/>
    <col min="33" max="34" width="12.25390625" style="1" customWidth="1"/>
    <col min="35" max="35" width="12.125" style="1" customWidth="1"/>
    <col min="36" max="36" width="12.125" style="3" customWidth="1"/>
    <col min="37" max="37" width="17.25390625" style="1" customWidth="1"/>
    <col min="38" max="38" width="12.875" style="1" customWidth="1"/>
    <col min="39" max="44" width="6.375" style="1" customWidth="1"/>
    <col min="45" max="45" width="16.375" style="1" customWidth="1"/>
    <col min="46" max="46" width="14.625" style="1" customWidth="1"/>
    <col min="47" max="48" width="14.75390625" style="1" customWidth="1"/>
    <col min="49" max="50" width="12.25390625" style="1" customWidth="1"/>
    <col min="51" max="51" width="11.25390625" style="1" customWidth="1"/>
    <col min="52" max="55" width="12.875" style="1" customWidth="1"/>
    <col min="56" max="56" width="15.375" style="1" customWidth="1"/>
    <col min="57" max="57" width="12.875" style="1" customWidth="1"/>
    <col min="58" max="58" width="14.625" style="1" customWidth="1"/>
    <col min="59" max="59" width="13.00390625" style="1" customWidth="1"/>
    <col min="60" max="60" width="15.00390625" style="1" customWidth="1"/>
    <col min="61" max="61" width="10.625" style="1" customWidth="1"/>
    <col min="62" max="16384" width="9.125" style="1" customWidth="1"/>
  </cols>
  <sheetData>
    <row r="1" spans="1:48" ht="60" customHeight="1">
      <c r="A1" s="4"/>
      <c r="B1" s="4"/>
      <c r="C1" s="5"/>
      <c r="D1" s="6"/>
      <c r="E1" s="7"/>
      <c r="F1" s="4"/>
      <c r="G1" s="4"/>
      <c r="H1" s="8"/>
      <c r="AE1" s="9"/>
      <c r="AG1" s="10"/>
      <c r="AI1" s="3"/>
      <c r="AJ1" s="1"/>
      <c r="AT1" s="9"/>
      <c r="AV1" s="10"/>
    </row>
    <row r="2" spans="1:46" ht="12.75">
      <c r="A2" s="4"/>
      <c r="B2" s="4"/>
      <c r="C2" s="5"/>
      <c r="D2" s="6"/>
      <c r="E2" s="7"/>
      <c r="F2" s="4"/>
      <c r="G2" s="4"/>
      <c r="AE2" s="11"/>
      <c r="AI2" s="3"/>
      <c r="AJ2" s="1"/>
      <c r="AT2" s="11"/>
    </row>
    <row r="3" spans="1:46" ht="12.75">
      <c r="A3" s="4"/>
      <c r="B3" s="4"/>
      <c r="C3" s="5"/>
      <c r="D3" s="6"/>
      <c r="E3" s="12"/>
      <c r="F3" s="4"/>
      <c r="G3" s="4"/>
      <c r="AD3" s="11"/>
      <c r="AE3" s="11"/>
      <c r="AI3" s="3"/>
      <c r="AJ3" s="1"/>
      <c r="AS3" s="11"/>
      <c r="AT3" s="11"/>
    </row>
    <row r="4" spans="1:58" ht="12.75">
      <c r="A4" s="13" t="s">
        <v>0</v>
      </c>
      <c r="B4" s="13"/>
      <c r="C4" s="13"/>
      <c r="D4" s="13"/>
      <c r="E4" s="14"/>
      <c r="F4" s="15"/>
      <c r="G4" s="14"/>
      <c r="W4" s="16"/>
      <c r="AD4" s="11"/>
      <c r="AE4" s="11"/>
      <c r="AI4" s="3"/>
      <c r="AJ4" s="16"/>
      <c r="AS4" s="11"/>
      <c r="AT4" s="11"/>
      <c r="AW4" s="17"/>
      <c r="AX4" s="16"/>
      <c r="AY4" s="17"/>
      <c r="AZ4" s="17"/>
      <c r="BA4" s="17"/>
      <c r="BB4" s="17"/>
      <c r="BC4" s="17"/>
      <c r="BF4" s="17" t="s">
        <v>1</v>
      </c>
    </row>
    <row r="5" spans="1:58" s="22" customFormat="1" ht="12.75">
      <c r="A5" s="18" t="s">
        <v>2</v>
      </c>
      <c r="B5" s="18"/>
      <c r="C5" s="19"/>
      <c r="D5" s="20" t="s">
        <v>3</v>
      </c>
      <c r="E5" s="21"/>
      <c r="F5" s="19"/>
      <c r="Q5" s="23" t="s">
        <v>4</v>
      </c>
      <c r="AE5" s="24"/>
      <c r="AI5" s="3"/>
      <c r="AT5" s="24"/>
      <c r="AW5" s="17"/>
      <c r="AX5" s="23"/>
      <c r="AY5" s="17"/>
      <c r="AZ5" s="17"/>
      <c r="BA5" s="17"/>
      <c r="BB5" s="17"/>
      <c r="BC5" s="17"/>
      <c r="BF5" s="17" t="s">
        <v>5</v>
      </c>
    </row>
    <row r="6" spans="1:50" ht="12.75">
      <c r="A6" s="25"/>
      <c r="B6" s="25"/>
      <c r="C6" s="26"/>
      <c r="D6" s="27" t="s">
        <v>6</v>
      </c>
      <c r="E6" s="28"/>
      <c r="F6" s="29"/>
      <c r="G6" s="30"/>
      <c r="H6" s="31"/>
      <c r="Q6" s="11" t="s">
        <v>7</v>
      </c>
      <c r="AI6" s="3"/>
      <c r="AJ6" s="1"/>
      <c r="AX6" s="11"/>
    </row>
    <row r="7" spans="1:36" ht="9.75" customHeight="1">
      <c r="A7" s="25"/>
      <c r="B7" s="25"/>
      <c r="C7" s="26"/>
      <c r="D7" s="27"/>
      <c r="E7" s="28"/>
      <c r="F7" s="29"/>
      <c r="G7" s="30"/>
      <c r="H7" s="31"/>
      <c r="W7" s="11"/>
      <c r="AI7" s="3"/>
      <c r="AJ7" s="11"/>
    </row>
    <row r="8" spans="1:56" ht="12.75">
      <c r="A8" s="32" t="s">
        <v>8</v>
      </c>
      <c r="B8" s="32"/>
      <c r="C8" s="33"/>
      <c r="D8" s="26"/>
      <c r="E8" s="28"/>
      <c r="F8" s="34" t="s">
        <v>9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 t="s">
        <v>10</v>
      </c>
      <c r="AY8" s="34"/>
      <c r="AZ8" s="34"/>
      <c r="BA8" s="34"/>
      <c r="BB8" s="34"/>
      <c r="BC8" s="34"/>
      <c r="BD8" s="34"/>
    </row>
    <row r="9" spans="3:57" s="35" customFormat="1" ht="33" customHeight="1">
      <c r="C9" s="36"/>
      <c r="D9" s="36"/>
      <c r="E9" s="36"/>
      <c r="F9" s="37" t="s">
        <v>11</v>
      </c>
      <c r="G9" s="37"/>
      <c r="H9" s="37" t="s">
        <v>12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 t="s">
        <v>13</v>
      </c>
      <c r="W9" s="38"/>
      <c r="X9" s="37" t="s">
        <v>14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9" t="s">
        <v>15</v>
      </c>
      <c r="AJ9" s="39"/>
      <c r="AK9" s="39" t="s">
        <v>16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 t="s">
        <v>17</v>
      </c>
      <c r="AY9" s="39"/>
      <c r="AZ9" s="39"/>
      <c r="BA9" s="39"/>
      <c r="BB9" s="39"/>
      <c r="BC9" s="39"/>
      <c r="BD9" s="39"/>
      <c r="BE9" s="40"/>
    </row>
    <row r="10" spans="1:59" s="65" customFormat="1" ht="48.75" customHeight="1">
      <c r="A10" s="41" t="s">
        <v>18</v>
      </c>
      <c r="B10" s="41"/>
      <c r="C10" s="42" t="s">
        <v>19</v>
      </c>
      <c r="D10" s="43" t="s">
        <v>20</v>
      </c>
      <c r="E10" s="44"/>
      <c r="F10" s="45" t="s">
        <v>21</v>
      </c>
      <c r="G10" s="46" t="s">
        <v>22</v>
      </c>
      <c r="H10" s="47" t="s">
        <v>23</v>
      </c>
      <c r="I10" s="48" t="s">
        <v>24</v>
      </c>
      <c r="J10" s="49" t="s">
        <v>25</v>
      </c>
      <c r="K10" s="49" t="s">
        <v>26</v>
      </c>
      <c r="L10" s="49" t="s">
        <v>27</v>
      </c>
      <c r="M10" s="49" t="s">
        <v>28</v>
      </c>
      <c r="N10" s="49" t="s">
        <v>29</v>
      </c>
      <c r="O10" s="49" t="s">
        <v>30</v>
      </c>
      <c r="P10" s="49" t="s">
        <v>31</v>
      </c>
      <c r="Q10" s="48" t="s">
        <v>32</v>
      </c>
      <c r="R10" s="50" t="s">
        <v>33</v>
      </c>
      <c r="S10" s="51" t="s">
        <v>34</v>
      </c>
      <c r="T10" s="52" t="s">
        <v>35</v>
      </c>
      <c r="U10" s="53" t="s">
        <v>36</v>
      </c>
      <c r="V10" s="45" t="s">
        <v>21</v>
      </c>
      <c r="W10" s="54" t="s">
        <v>22</v>
      </c>
      <c r="X10" s="55" t="s">
        <v>37</v>
      </c>
      <c r="Y10" s="48" t="s">
        <v>24</v>
      </c>
      <c r="Z10" s="49" t="s">
        <v>38</v>
      </c>
      <c r="AA10" s="49" t="s">
        <v>39</v>
      </c>
      <c r="AB10" s="49" t="s">
        <v>40</v>
      </c>
      <c r="AC10" s="49" t="s">
        <v>41</v>
      </c>
      <c r="AD10" s="48" t="s">
        <v>32</v>
      </c>
      <c r="AE10" s="50" t="s">
        <v>33</v>
      </c>
      <c r="AF10" s="56" t="s">
        <v>34</v>
      </c>
      <c r="AG10" s="52" t="s">
        <v>35</v>
      </c>
      <c r="AH10" s="53" t="s">
        <v>36</v>
      </c>
      <c r="AI10" s="45" t="s">
        <v>21</v>
      </c>
      <c r="AJ10" s="54" t="s">
        <v>22</v>
      </c>
      <c r="AK10" s="55" t="s">
        <v>37</v>
      </c>
      <c r="AL10" s="48" t="s">
        <v>24</v>
      </c>
      <c r="AM10" s="57" t="s">
        <v>30</v>
      </c>
      <c r="AN10" s="57" t="s">
        <v>31</v>
      </c>
      <c r="AO10" s="57" t="s">
        <v>42</v>
      </c>
      <c r="AP10" s="57" t="s">
        <v>43</v>
      </c>
      <c r="AQ10" s="57" t="s">
        <v>44</v>
      </c>
      <c r="AR10" s="57" t="s">
        <v>45</v>
      </c>
      <c r="AS10" s="48" t="s">
        <v>32</v>
      </c>
      <c r="AT10" s="50" t="s">
        <v>33</v>
      </c>
      <c r="AU10" s="56" t="s">
        <v>34</v>
      </c>
      <c r="AV10" s="52" t="s">
        <v>35</v>
      </c>
      <c r="AW10" s="53" t="s">
        <v>36</v>
      </c>
      <c r="AX10" s="58" t="s">
        <v>46</v>
      </c>
      <c r="AY10" s="59" t="s">
        <v>47</v>
      </c>
      <c r="AZ10" s="58" t="s">
        <v>48</v>
      </c>
      <c r="BA10" s="59" t="s">
        <v>49</v>
      </c>
      <c r="BB10" s="60" t="s">
        <v>50</v>
      </c>
      <c r="BC10" s="61" t="s">
        <v>35</v>
      </c>
      <c r="BD10" s="62" t="s">
        <v>36</v>
      </c>
      <c r="BE10" s="63" t="s">
        <v>51</v>
      </c>
      <c r="BF10" s="64" t="s">
        <v>35</v>
      </c>
      <c r="BG10" s="63" t="s">
        <v>52</v>
      </c>
    </row>
    <row r="11" spans="1:59" s="35" customFormat="1" ht="32.25" customHeight="1">
      <c r="A11" s="66">
        <v>121</v>
      </c>
      <c r="B11" s="66">
        <v>117</v>
      </c>
      <c r="C11" s="67" t="s">
        <v>53</v>
      </c>
      <c r="D11" s="67" t="s">
        <v>54</v>
      </c>
      <c r="E11" s="68"/>
      <c r="F11" s="69">
        <v>0</v>
      </c>
      <c r="G11" s="70"/>
      <c r="H11" s="71">
        <v>0.48055555555555557</v>
      </c>
      <c r="I11" s="72">
        <v>0.48059027777777774</v>
      </c>
      <c r="J11" s="73"/>
      <c r="K11" s="73"/>
      <c r="L11" s="73"/>
      <c r="M11" s="73"/>
      <c r="N11" s="73"/>
      <c r="O11" s="73"/>
      <c r="P11" s="73"/>
      <c r="Q11" s="72">
        <v>0.5197106481481482</v>
      </c>
      <c r="R11" s="74">
        <v>0</v>
      </c>
      <c r="S11" s="75">
        <f>Q11-I11+R11</f>
        <v>0.039120370370370416</v>
      </c>
      <c r="T11" s="76">
        <v>1</v>
      </c>
      <c r="U11" s="77">
        <v>90</v>
      </c>
      <c r="V11" s="69">
        <v>0</v>
      </c>
      <c r="W11" s="78"/>
      <c r="X11" s="79">
        <f>Y11-Q11</f>
        <v>0.013634259259259207</v>
      </c>
      <c r="Y11" s="72">
        <v>0.5333449074074074</v>
      </c>
      <c r="Z11" s="80"/>
      <c r="AA11" s="80"/>
      <c r="AB11" s="80"/>
      <c r="AC11" s="80"/>
      <c r="AD11" s="72">
        <v>0.6027083333333333</v>
      </c>
      <c r="AE11" s="74">
        <v>0</v>
      </c>
      <c r="AF11" s="75">
        <f>AD11-Y11+AE11</f>
        <v>0.06936342592592593</v>
      </c>
      <c r="AG11" s="76">
        <v>3</v>
      </c>
      <c r="AH11" s="77">
        <v>60</v>
      </c>
      <c r="AI11" s="69">
        <v>0</v>
      </c>
      <c r="AJ11" s="81"/>
      <c r="AK11" s="79">
        <f>AL11-AD11</f>
        <v>0.01329861111111108</v>
      </c>
      <c r="AL11" s="72">
        <v>0.6160069444444444</v>
      </c>
      <c r="AM11" s="80"/>
      <c r="AN11" s="80"/>
      <c r="AO11" s="80"/>
      <c r="AP11" s="80"/>
      <c r="AQ11" s="80"/>
      <c r="AR11" s="80"/>
      <c r="AS11" s="72">
        <v>0.7044444444444444</v>
      </c>
      <c r="AT11" s="74">
        <v>0</v>
      </c>
      <c r="AU11" s="75">
        <f>AS11-AL11+AT11</f>
        <v>0.08843750000000006</v>
      </c>
      <c r="AV11" s="76">
        <v>1</v>
      </c>
      <c r="AW11" s="77">
        <v>90</v>
      </c>
      <c r="AX11" s="82" t="s">
        <v>55</v>
      </c>
      <c r="AY11" s="77">
        <v>72</v>
      </c>
      <c r="AZ11" s="82" t="s">
        <v>55</v>
      </c>
      <c r="BA11" s="77">
        <v>72</v>
      </c>
      <c r="BB11" s="83">
        <f>SUM(AY11,BA11)</f>
        <v>144</v>
      </c>
      <c r="BC11" s="84" t="s">
        <v>56</v>
      </c>
      <c r="BD11" s="77">
        <v>90</v>
      </c>
      <c r="BE11" s="85">
        <f>SUM(U11,AH11,AW11,BD11)</f>
        <v>330</v>
      </c>
      <c r="BF11" s="86">
        <v>1</v>
      </c>
      <c r="BG11" s="77">
        <v>90</v>
      </c>
    </row>
    <row r="12" spans="1:59" s="35" customFormat="1" ht="32.25" customHeight="1">
      <c r="A12" s="87">
        <v>145</v>
      </c>
      <c r="B12" s="87">
        <v>146</v>
      </c>
      <c r="C12" s="88" t="s">
        <v>57</v>
      </c>
      <c r="D12" s="88" t="s">
        <v>58</v>
      </c>
      <c r="E12" s="68"/>
      <c r="F12" s="89">
        <v>0</v>
      </c>
      <c r="G12" s="90"/>
      <c r="H12" s="91">
        <v>0.4791666666666667</v>
      </c>
      <c r="I12" s="92">
        <v>0.4792824074074074</v>
      </c>
      <c r="J12" s="93"/>
      <c r="K12" s="93"/>
      <c r="L12" s="93"/>
      <c r="M12" s="93"/>
      <c r="N12" s="93"/>
      <c r="O12" s="93"/>
      <c r="P12" s="93"/>
      <c r="Q12" s="92">
        <v>0.5252314814814815</v>
      </c>
      <c r="R12" s="94">
        <v>0</v>
      </c>
      <c r="S12" s="95">
        <f>Q12-I12+R12</f>
        <v>0.04594907407407406</v>
      </c>
      <c r="T12" s="96">
        <v>4</v>
      </c>
      <c r="U12" s="97">
        <v>50</v>
      </c>
      <c r="V12" s="89">
        <v>0</v>
      </c>
      <c r="W12" s="90"/>
      <c r="X12" s="98">
        <f>Y12-Q12</f>
        <v>0.01375000000000004</v>
      </c>
      <c r="Y12" s="92">
        <v>0.5389814814814815</v>
      </c>
      <c r="Z12" s="99"/>
      <c r="AA12" s="99"/>
      <c r="AB12" s="99"/>
      <c r="AC12" s="99"/>
      <c r="AD12" s="92">
        <v>0.6037037037037037</v>
      </c>
      <c r="AE12" s="94">
        <v>0</v>
      </c>
      <c r="AF12" s="95">
        <f>AD12-Y12+AE12</f>
        <v>0.06472222222222224</v>
      </c>
      <c r="AG12" s="96">
        <v>2</v>
      </c>
      <c r="AH12" s="97">
        <v>72</v>
      </c>
      <c r="AI12" s="89">
        <v>0</v>
      </c>
      <c r="AJ12" s="100"/>
      <c r="AK12" s="98">
        <f>AL12-AD12</f>
        <v>0.013807870370370345</v>
      </c>
      <c r="AL12" s="92">
        <v>0.6175115740740741</v>
      </c>
      <c r="AM12" s="99"/>
      <c r="AN12" s="99"/>
      <c r="AO12" s="99"/>
      <c r="AP12" s="99"/>
      <c r="AQ12" s="99"/>
      <c r="AR12" s="99"/>
      <c r="AS12" s="92">
        <v>0.7110648148148148</v>
      </c>
      <c r="AT12" s="94">
        <v>0</v>
      </c>
      <c r="AU12" s="95">
        <f>AS12-AL12+AT12</f>
        <v>0.09355324074074067</v>
      </c>
      <c r="AV12" s="96">
        <v>2</v>
      </c>
      <c r="AW12" s="97">
        <v>72</v>
      </c>
      <c r="AX12" s="101" t="s">
        <v>56</v>
      </c>
      <c r="AY12" s="97">
        <v>90</v>
      </c>
      <c r="AZ12" s="101" t="s">
        <v>59</v>
      </c>
      <c r="BA12" s="97">
        <v>0</v>
      </c>
      <c r="BB12" s="102">
        <f>SUM(AY12,BA12)</f>
        <v>90</v>
      </c>
      <c r="BC12" s="101" t="s">
        <v>60</v>
      </c>
      <c r="BD12" s="97">
        <v>55</v>
      </c>
      <c r="BE12" s="103">
        <f>SUM(U12,AH12,AW12,BD12)</f>
        <v>249</v>
      </c>
      <c r="BF12" s="104">
        <v>2</v>
      </c>
      <c r="BG12" s="97">
        <v>72</v>
      </c>
    </row>
    <row r="13" spans="1:59" s="35" customFormat="1" ht="32.25" customHeight="1">
      <c r="A13" s="87">
        <v>111</v>
      </c>
      <c r="B13" s="87">
        <v>112</v>
      </c>
      <c r="C13" s="88" t="s">
        <v>61</v>
      </c>
      <c r="D13" s="88" t="s">
        <v>62</v>
      </c>
      <c r="E13" s="68"/>
      <c r="F13" s="89">
        <v>0</v>
      </c>
      <c r="G13" s="90"/>
      <c r="H13" s="91">
        <v>0.484722222222222</v>
      </c>
      <c r="I13" s="92">
        <v>0.48475694444444445</v>
      </c>
      <c r="J13" s="93"/>
      <c r="K13" s="93"/>
      <c r="L13" s="93"/>
      <c r="M13" s="93"/>
      <c r="N13" s="93"/>
      <c r="O13" s="93"/>
      <c r="P13" s="93"/>
      <c r="Q13" s="92">
        <v>0.525162037037037</v>
      </c>
      <c r="R13" s="94">
        <v>0</v>
      </c>
      <c r="S13" s="95">
        <f>Q13-I13+R13</f>
        <v>0.04040509259259256</v>
      </c>
      <c r="T13" s="96">
        <v>2</v>
      </c>
      <c r="U13" s="97">
        <v>72</v>
      </c>
      <c r="V13" s="89">
        <v>0</v>
      </c>
      <c r="W13" s="105"/>
      <c r="X13" s="98">
        <f>Y13-Q13</f>
        <v>0.018159722222222285</v>
      </c>
      <c r="Y13" s="92">
        <v>0.5433217592592593</v>
      </c>
      <c r="Z13" s="99"/>
      <c r="AA13" s="99"/>
      <c r="AB13" s="99"/>
      <c r="AC13" s="99"/>
      <c r="AD13" s="92">
        <v>0.6984143518518519</v>
      </c>
      <c r="AE13" s="94">
        <v>0.008541666666666668</v>
      </c>
      <c r="AF13" s="95">
        <f>AD13-Y13+AE13</f>
        <v>0.16363425925925923</v>
      </c>
      <c r="AG13" s="96">
        <v>4</v>
      </c>
      <c r="AH13" s="97">
        <v>50</v>
      </c>
      <c r="AI13" s="89">
        <v>43</v>
      </c>
      <c r="AJ13" s="106" t="s">
        <v>63</v>
      </c>
      <c r="AK13" s="98">
        <f>AL13-AD13</f>
        <v>0.014155092592592622</v>
      </c>
      <c r="AL13" s="92">
        <v>0.7125694444444445</v>
      </c>
      <c r="AM13" s="99"/>
      <c r="AN13" s="99"/>
      <c r="AO13" s="99"/>
      <c r="AP13" s="99"/>
      <c r="AQ13" s="99"/>
      <c r="AR13" s="99"/>
      <c r="AS13" s="92">
        <v>0.7596180555555555</v>
      </c>
      <c r="AT13" s="94">
        <v>17.916666666666668</v>
      </c>
      <c r="AU13" s="95">
        <f>AS13-AL13+AT13</f>
        <v>17.96371527777778</v>
      </c>
      <c r="AV13" s="96">
        <v>7</v>
      </c>
      <c r="AW13" s="97">
        <v>24</v>
      </c>
      <c r="AX13" s="101" t="s">
        <v>64</v>
      </c>
      <c r="AY13" s="97">
        <v>0</v>
      </c>
      <c r="AZ13" s="101" t="s">
        <v>56</v>
      </c>
      <c r="BA13" s="97">
        <v>90</v>
      </c>
      <c r="BB13" s="102">
        <f>SUM(AY13,BA13)</f>
        <v>90</v>
      </c>
      <c r="BC13" s="101" t="s">
        <v>60</v>
      </c>
      <c r="BD13" s="97">
        <v>55</v>
      </c>
      <c r="BE13" s="103">
        <f>SUM(U13,AH13,AW13,BD13)</f>
        <v>201</v>
      </c>
      <c r="BF13" s="104">
        <v>3</v>
      </c>
      <c r="BG13" s="97">
        <v>60</v>
      </c>
    </row>
    <row r="14" spans="1:59" s="35" customFormat="1" ht="32.25" customHeight="1">
      <c r="A14" s="87">
        <v>139</v>
      </c>
      <c r="B14" s="87">
        <v>140</v>
      </c>
      <c r="C14" s="88" t="s">
        <v>65</v>
      </c>
      <c r="D14" s="88" t="s">
        <v>66</v>
      </c>
      <c r="E14" s="68"/>
      <c r="F14" s="89">
        <v>0</v>
      </c>
      <c r="G14" s="90"/>
      <c r="H14" s="91">
        <v>0.48194444444444445</v>
      </c>
      <c r="I14" s="92">
        <v>0.4821064814814815</v>
      </c>
      <c r="J14" s="93"/>
      <c r="K14" s="93"/>
      <c r="L14" s="93"/>
      <c r="M14" s="93"/>
      <c r="N14" s="93"/>
      <c r="O14" s="93"/>
      <c r="P14" s="93"/>
      <c r="Q14" s="92">
        <v>0.6222916666666667</v>
      </c>
      <c r="R14" s="94">
        <v>0</v>
      </c>
      <c r="S14" s="95">
        <f>Q14-I14+R14</f>
        <v>0.1401851851851852</v>
      </c>
      <c r="T14" s="96">
        <v>6</v>
      </c>
      <c r="U14" s="97">
        <v>32</v>
      </c>
      <c r="V14" s="89">
        <v>0</v>
      </c>
      <c r="W14" s="105"/>
      <c r="X14" s="98">
        <f>Y14-Q14</f>
        <v>0.013958333333333295</v>
      </c>
      <c r="Y14" s="92">
        <v>0.63625</v>
      </c>
      <c r="Z14" s="99"/>
      <c r="AA14" s="99"/>
      <c r="AB14" s="99"/>
      <c r="AC14" s="99"/>
      <c r="AD14" s="92">
        <v>0.6979398148148147</v>
      </c>
      <c r="AE14" s="94">
        <v>0</v>
      </c>
      <c r="AF14" s="95">
        <f>AD14-Y14+AE14</f>
        <v>0.061689814814814725</v>
      </c>
      <c r="AG14" s="96">
        <v>1</v>
      </c>
      <c r="AH14" s="97">
        <v>90</v>
      </c>
      <c r="AI14" s="89">
        <v>15</v>
      </c>
      <c r="AJ14" s="106" t="s">
        <v>67</v>
      </c>
      <c r="AK14" s="98">
        <f>AL14-AD14</f>
        <v>0.014282407407407494</v>
      </c>
      <c r="AL14" s="92">
        <v>0.7122222222222222</v>
      </c>
      <c r="AM14" s="99"/>
      <c r="AN14" s="99"/>
      <c r="AO14" s="99"/>
      <c r="AP14" s="99"/>
      <c r="AQ14" s="99"/>
      <c r="AR14" s="99"/>
      <c r="AS14" s="92">
        <v>0.8072800925925926</v>
      </c>
      <c r="AT14" s="94">
        <v>6.25</v>
      </c>
      <c r="AU14" s="95">
        <f>AS14-AL14+AT14</f>
        <v>6.34505787037037</v>
      </c>
      <c r="AV14" s="96">
        <v>6</v>
      </c>
      <c r="AW14" s="97">
        <v>32</v>
      </c>
      <c r="AX14" s="101" t="s">
        <v>68</v>
      </c>
      <c r="AY14" s="97">
        <v>60</v>
      </c>
      <c r="AZ14" s="101" t="s">
        <v>69</v>
      </c>
      <c r="BA14" s="97">
        <v>28</v>
      </c>
      <c r="BB14" s="102">
        <f>SUM(AY14,BA14)</f>
        <v>88</v>
      </c>
      <c r="BC14" s="101" t="s">
        <v>70</v>
      </c>
      <c r="BD14" s="97">
        <v>41</v>
      </c>
      <c r="BE14" s="103">
        <f>SUM(U14,AH14,AW14,BD14)</f>
        <v>195</v>
      </c>
      <c r="BF14" s="104">
        <v>4</v>
      </c>
      <c r="BG14" s="97">
        <v>50</v>
      </c>
    </row>
    <row r="15" spans="1:59" s="35" customFormat="1" ht="32.25" customHeight="1">
      <c r="A15" s="87">
        <v>130</v>
      </c>
      <c r="B15" s="87">
        <v>129</v>
      </c>
      <c r="C15" s="88" t="s">
        <v>71</v>
      </c>
      <c r="D15" s="88" t="s">
        <v>72</v>
      </c>
      <c r="E15" s="68"/>
      <c r="F15" s="89">
        <v>0</v>
      </c>
      <c r="G15" s="90"/>
      <c r="H15" s="91">
        <v>0.488888888888889</v>
      </c>
      <c r="I15" s="92">
        <v>0.4890856481481482</v>
      </c>
      <c r="J15" s="93"/>
      <c r="K15" s="93"/>
      <c r="L15" s="93"/>
      <c r="M15" s="93"/>
      <c r="N15" s="93"/>
      <c r="O15" s="93"/>
      <c r="P15" s="93"/>
      <c r="Q15" s="92">
        <v>0.5440277777777778</v>
      </c>
      <c r="R15" s="94">
        <v>0</v>
      </c>
      <c r="S15" s="95">
        <f>Q15-I15+R15</f>
        <v>0.05494212962962958</v>
      </c>
      <c r="T15" s="96">
        <v>5</v>
      </c>
      <c r="U15" s="97">
        <v>41</v>
      </c>
      <c r="V15" s="89">
        <v>0</v>
      </c>
      <c r="W15" s="105"/>
      <c r="X15" s="98">
        <f>Y15-Q15</f>
        <v>0.014074074074074017</v>
      </c>
      <c r="Y15" s="92">
        <v>0.5581018518518518</v>
      </c>
      <c r="Z15" s="99"/>
      <c r="AA15" s="93" t="s">
        <v>73</v>
      </c>
      <c r="AB15" s="93" t="s">
        <v>73</v>
      </c>
      <c r="AC15" s="99"/>
      <c r="AD15" s="92">
        <v>0.6329398148148148</v>
      </c>
      <c r="AE15" s="94">
        <v>2.5</v>
      </c>
      <c r="AF15" s="95">
        <f>AD15-Y15+AE15</f>
        <v>2.574837962962963</v>
      </c>
      <c r="AG15" s="96">
        <v>8</v>
      </c>
      <c r="AH15" s="97">
        <v>17</v>
      </c>
      <c r="AI15" s="89">
        <v>2</v>
      </c>
      <c r="AJ15" s="106" t="s">
        <v>74</v>
      </c>
      <c r="AK15" s="98">
        <f>AL15-AD15</f>
        <v>0.013657407407407396</v>
      </c>
      <c r="AL15" s="92">
        <v>0.6465972222222222</v>
      </c>
      <c r="AM15" s="99"/>
      <c r="AN15" s="99"/>
      <c r="AO15" s="99"/>
      <c r="AP15" s="99"/>
      <c r="AQ15" s="99"/>
      <c r="AR15" s="99"/>
      <c r="AS15" s="92">
        <v>0.8054166666666666</v>
      </c>
      <c r="AT15" s="94">
        <v>0.8333333333333334</v>
      </c>
      <c r="AU15" s="95">
        <f>AS15-AL15+AT15</f>
        <v>0.9921527777777778</v>
      </c>
      <c r="AV15" s="96">
        <v>4</v>
      </c>
      <c r="AW15" s="97">
        <v>50</v>
      </c>
      <c r="AX15" s="101" t="s">
        <v>75</v>
      </c>
      <c r="AY15" s="97">
        <v>50</v>
      </c>
      <c r="AZ15" s="101" t="s">
        <v>75</v>
      </c>
      <c r="BA15" s="97">
        <v>50</v>
      </c>
      <c r="BB15" s="102">
        <f>SUM(AY15,BA15)</f>
        <v>100</v>
      </c>
      <c r="BC15" s="101" t="s">
        <v>55</v>
      </c>
      <c r="BD15" s="97">
        <v>72</v>
      </c>
      <c r="BE15" s="103">
        <f>SUM(U15,AH15,AW15,BD15)</f>
        <v>180</v>
      </c>
      <c r="BF15" s="104">
        <v>5</v>
      </c>
      <c r="BG15" s="97">
        <v>41</v>
      </c>
    </row>
    <row r="16" spans="1:59" s="35" customFormat="1" ht="32.25" customHeight="1">
      <c r="A16" s="87">
        <v>141</v>
      </c>
      <c r="B16" s="87">
        <v>142</v>
      </c>
      <c r="C16" s="88" t="s">
        <v>76</v>
      </c>
      <c r="D16" s="88" t="s">
        <v>77</v>
      </c>
      <c r="E16" s="68"/>
      <c r="F16" s="89">
        <v>0</v>
      </c>
      <c r="G16" s="90"/>
      <c r="H16" s="91">
        <v>0.486111111111111</v>
      </c>
      <c r="I16" s="92">
        <v>0.48615740740740737</v>
      </c>
      <c r="J16" s="93"/>
      <c r="K16" s="93"/>
      <c r="L16" s="93"/>
      <c r="M16" s="93"/>
      <c r="N16" s="93"/>
      <c r="O16" s="93"/>
      <c r="P16" s="93"/>
      <c r="Q16" s="92">
        <v>0.529513888888889</v>
      </c>
      <c r="R16" s="94">
        <v>0</v>
      </c>
      <c r="S16" s="95">
        <f>Q16-I16+R16</f>
        <v>0.04335648148148158</v>
      </c>
      <c r="T16" s="96">
        <v>3</v>
      </c>
      <c r="U16" s="97">
        <v>60</v>
      </c>
      <c r="V16" s="89">
        <v>0</v>
      </c>
      <c r="W16" s="105"/>
      <c r="X16" s="98">
        <f>Y16-Q16</f>
        <v>0.01357638888888879</v>
      </c>
      <c r="Y16" s="92">
        <v>0.5430902777777777</v>
      </c>
      <c r="Z16" s="99"/>
      <c r="AA16" s="93" t="s">
        <v>73</v>
      </c>
      <c r="AB16" s="99"/>
      <c r="AC16" s="99"/>
      <c r="AD16" s="92">
        <v>0.6154166666666666</v>
      </c>
      <c r="AE16" s="94">
        <v>1.25</v>
      </c>
      <c r="AF16" s="95">
        <f>AD16-Y16+AE16</f>
        <v>1.322326388888889</v>
      </c>
      <c r="AG16" s="96">
        <v>7</v>
      </c>
      <c r="AH16" s="97">
        <v>24</v>
      </c>
      <c r="AI16" s="89">
        <v>0</v>
      </c>
      <c r="AJ16" s="107"/>
      <c r="AK16" s="98">
        <f>AL16-AD16</f>
        <v>0.013807870370370456</v>
      </c>
      <c r="AL16" s="92">
        <v>0.6292245370370371</v>
      </c>
      <c r="AM16" s="99"/>
      <c r="AN16" s="99"/>
      <c r="AO16" s="99"/>
      <c r="AP16" s="99"/>
      <c r="AQ16" s="99"/>
      <c r="AR16" s="99"/>
      <c r="AS16" s="92">
        <v>0.7351273148148149</v>
      </c>
      <c r="AT16" s="94">
        <v>0</v>
      </c>
      <c r="AU16" s="95">
        <f>AS16-AL16+AT16</f>
        <v>0.10590277777777779</v>
      </c>
      <c r="AV16" s="96">
        <v>3</v>
      </c>
      <c r="AW16" s="97">
        <v>60</v>
      </c>
      <c r="AX16" s="101" t="s">
        <v>59</v>
      </c>
      <c r="AY16" s="97">
        <v>0</v>
      </c>
      <c r="AZ16" s="101" t="s">
        <v>68</v>
      </c>
      <c r="BA16" s="97">
        <v>60</v>
      </c>
      <c r="BB16" s="102">
        <f>SUM(AY16,BA16)</f>
        <v>60</v>
      </c>
      <c r="BC16" s="101" t="s">
        <v>78</v>
      </c>
      <c r="BD16" s="97">
        <v>24</v>
      </c>
      <c r="BE16" s="103">
        <f>SUM(U16,AH16,AW16,BD16)</f>
        <v>168</v>
      </c>
      <c r="BF16" s="104">
        <v>6</v>
      </c>
      <c r="BG16" s="97">
        <v>32</v>
      </c>
    </row>
    <row r="17" spans="1:59" s="35" customFormat="1" ht="32.25" customHeight="1">
      <c r="A17" s="87">
        <v>144</v>
      </c>
      <c r="B17" s="87">
        <v>143</v>
      </c>
      <c r="C17" s="88" t="s">
        <v>79</v>
      </c>
      <c r="D17" s="88" t="s">
        <v>80</v>
      </c>
      <c r="E17" s="68"/>
      <c r="F17" s="89">
        <v>0</v>
      </c>
      <c r="G17" s="90"/>
      <c r="H17" s="91">
        <v>0.483333333333333</v>
      </c>
      <c r="I17" s="92">
        <v>0.48361111111111116</v>
      </c>
      <c r="J17" s="93"/>
      <c r="K17" s="93"/>
      <c r="L17" s="93"/>
      <c r="M17" s="93"/>
      <c r="N17" s="93"/>
      <c r="O17" s="93"/>
      <c r="P17" s="93" t="s">
        <v>73</v>
      </c>
      <c r="Q17" s="92">
        <v>0.5412037037037037</v>
      </c>
      <c r="R17" s="94">
        <v>1.25</v>
      </c>
      <c r="S17" s="95">
        <f>Q17-I17+R17</f>
        <v>1.3075925925925926</v>
      </c>
      <c r="T17" s="96">
        <v>7</v>
      </c>
      <c r="U17" s="97">
        <v>24</v>
      </c>
      <c r="V17" s="89">
        <v>1</v>
      </c>
      <c r="W17" s="105" t="s">
        <v>81</v>
      </c>
      <c r="X17" s="98">
        <f>Y17-Q17</f>
        <v>0.015138888888888813</v>
      </c>
      <c r="Y17" s="92">
        <v>0.5563425925925926</v>
      </c>
      <c r="Z17" s="99"/>
      <c r="AA17" s="99"/>
      <c r="AB17" s="99"/>
      <c r="AC17" s="99"/>
      <c r="AD17" s="92">
        <v>0.6251273148148148</v>
      </c>
      <c r="AE17" s="94">
        <v>0.4191666666666667</v>
      </c>
      <c r="AF17" s="95">
        <f>AD17-Y17+AE17</f>
        <v>0.4879513888888889</v>
      </c>
      <c r="AG17" s="96">
        <v>5</v>
      </c>
      <c r="AH17" s="97">
        <v>41</v>
      </c>
      <c r="AI17" s="89">
        <v>0</v>
      </c>
      <c r="AJ17" s="107"/>
      <c r="AK17" s="98">
        <f>AL17-AD17</f>
        <v>0.013807870370370456</v>
      </c>
      <c r="AL17" s="92">
        <v>0.6389351851851852</v>
      </c>
      <c r="AM17" s="99"/>
      <c r="AN17" s="99"/>
      <c r="AO17" s="99"/>
      <c r="AP17" s="99"/>
      <c r="AQ17" s="99" t="s">
        <v>73</v>
      </c>
      <c r="AR17" s="99"/>
      <c r="AS17" s="92">
        <v>0.8034027777777778</v>
      </c>
      <c r="AT17" s="94">
        <v>1.25</v>
      </c>
      <c r="AU17" s="95">
        <f>AS17-AL17+AT17</f>
        <v>1.4144675925925925</v>
      </c>
      <c r="AV17" s="96">
        <v>5</v>
      </c>
      <c r="AW17" s="97">
        <v>41</v>
      </c>
      <c r="AX17" s="101" t="s">
        <v>59</v>
      </c>
      <c r="AY17" s="97">
        <v>0</v>
      </c>
      <c r="AZ17" s="101" t="s">
        <v>82</v>
      </c>
      <c r="BA17" s="97">
        <v>13.5</v>
      </c>
      <c r="BB17" s="102">
        <f>SUM(AY17,BA17)</f>
        <v>13.5</v>
      </c>
      <c r="BC17" s="101" t="s">
        <v>83</v>
      </c>
      <c r="BD17" s="97">
        <v>10</v>
      </c>
      <c r="BE17" s="103">
        <f>SUM(U17,AH17,AW17,BD17)</f>
        <v>116</v>
      </c>
      <c r="BF17" s="104">
        <v>7</v>
      </c>
      <c r="BG17" s="97">
        <v>24</v>
      </c>
    </row>
    <row r="18" spans="1:59" s="35" customFormat="1" ht="32.25" customHeight="1">
      <c r="A18" s="87">
        <v>136</v>
      </c>
      <c r="B18" s="87">
        <v>148</v>
      </c>
      <c r="C18" s="88" t="s">
        <v>84</v>
      </c>
      <c r="D18" s="88" t="s">
        <v>85</v>
      </c>
      <c r="E18" s="68"/>
      <c r="F18" s="89">
        <v>2</v>
      </c>
      <c r="G18" s="108" t="s">
        <v>86</v>
      </c>
      <c r="H18" s="91">
        <v>0.490277777777778</v>
      </c>
      <c r="I18" s="92">
        <v>0.4903125</v>
      </c>
      <c r="J18" s="93"/>
      <c r="K18" s="93"/>
      <c r="L18" s="93"/>
      <c r="M18" s="93"/>
      <c r="N18" s="93"/>
      <c r="O18" s="93"/>
      <c r="P18" s="93" t="s">
        <v>73</v>
      </c>
      <c r="Q18" s="92">
        <v>0.5638541666666667</v>
      </c>
      <c r="R18" s="94">
        <v>2.0833333333333335</v>
      </c>
      <c r="S18" s="95">
        <f>Q18-I18+R18</f>
        <v>2.1568750000000003</v>
      </c>
      <c r="T18" s="96">
        <v>8</v>
      </c>
      <c r="U18" s="97">
        <v>17</v>
      </c>
      <c r="V18" s="89">
        <v>1</v>
      </c>
      <c r="W18" s="105">
        <v>205</v>
      </c>
      <c r="X18" s="98">
        <f>Y18-Q18</f>
        <v>0.014976851851851825</v>
      </c>
      <c r="Y18" s="92">
        <v>0.5788310185185185</v>
      </c>
      <c r="Z18" s="99"/>
      <c r="AA18" s="99"/>
      <c r="AB18" s="99"/>
      <c r="AC18" s="99"/>
      <c r="AD18" s="92">
        <v>0.6959606481481481</v>
      </c>
      <c r="AE18" s="94">
        <v>0.41884259259259254</v>
      </c>
      <c r="AF18" s="95">
        <f>AD18-Y18+AE18</f>
        <v>0.5359722222222221</v>
      </c>
      <c r="AG18" s="96">
        <v>6</v>
      </c>
      <c r="AH18" s="97">
        <v>32</v>
      </c>
      <c r="AI18" s="89" t="s">
        <v>64</v>
      </c>
      <c r="AJ18" s="107"/>
      <c r="AK18" s="98">
        <f>AL18-AD18</f>
        <v>0.013738425925926001</v>
      </c>
      <c r="AL18" s="92">
        <v>0.7096990740740741</v>
      </c>
      <c r="AM18" s="99"/>
      <c r="AN18" s="99"/>
      <c r="AO18" s="99"/>
      <c r="AP18" s="99"/>
      <c r="AQ18" s="99"/>
      <c r="AR18" s="99"/>
      <c r="AS18" s="92" t="s">
        <v>87</v>
      </c>
      <c r="AT18" s="94"/>
      <c r="AU18" s="95" t="s">
        <v>88</v>
      </c>
      <c r="AV18" s="96"/>
      <c r="AW18" s="97"/>
      <c r="AX18" s="101" t="s">
        <v>89</v>
      </c>
      <c r="AY18" s="97">
        <v>20.5</v>
      </c>
      <c r="AZ18" s="101" t="s">
        <v>59</v>
      </c>
      <c r="BA18" s="97">
        <v>0</v>
      </c>
      <c r="BB18" s="102">
        <f>SUM(AY18,BA18)</f>
        <v>20.5</v>
      </c>
      <c r="BC18" s="101" t="s">
        <v>90</v>
      </c>
      <c r="BD18" s="97">
        <v>17</v>
      </c>
      <c r="BE18" s="103">
        <f>SUM(U18,AH18,AW18,BD18)</f>
        <v>66</v>
      </c>
      <c r="BF18" s="104">
        <v>8</v>
      </c>
      <c r="BG18" s="97">
        <v>17</v>
      </c>
    </row>
    <row r="19" spans="1:59" s="35" customFormat="1" ht="32.25" customHeight="1">
      <c r="A19" s="87">
        <v>137</v>
      </c>
      <c r="B19" s="87">
        <v>138</v>
      </c>
      <c r="C19" s="88" t="s">
        <v>91</v>
      </c>
      <c r="D19" s="88" t="s">
        <v>92</v>
      </c>
      <c r="E19" s="68"/>
      <c r="F19" s="89">
        <v>3</v>
      </c>
      <c r="G19" s="108" t="s">
        <v>93</v>
      </c>
      <c r="H19" s="91">
        <v>0.4875</v>
      </c>
      <c r="I19" s="92">
        <v>0.4875578703703704</v>
      </c>
      <c r="J19" s="93"/>
      <c r="K19" s="93"/>
      <c r="L19" s="93"/>
      <c r="M19" s="93"/>
      <c r="N19" s="93"/>
      <c r="O19" s="93"/>
      <c r="P19" s="93" t="s">
        <v>73</v>
      </c>
      <c r="Q19" s="92">
        <v>0.565462962962963</v>
      </c>
      <c r="R19" s="94">
        <v>2.5</v>
      </c>
      <c r="S19" s="95">
        <f>Q19-I19+R19</f>
        <v>2.5779050925925926</v>
      </c>
      <c r="T19" s="96">
        <v>9</v>
      </c>
      <c r="U19" s="97">
        <v>10</v>
      </c>
      <c r="V19" s="89">
        <v>0</v>
      </c>
      <c r="W19" s="105"/>
      <c r="X19" s="98">
        <f>Y19-Q19</f>
        <v>0.015173611111111152</v>
      </c>
      <c r="Y19" s="92">
        <v>0.5806365740740741</v>
      </c>
      <c r="Z19" s="99"/>
      <c r="AA19" s="99"/>
      <c r="AB19" s="99" t="s">
        <v>73</v>
      </c>
      <c r="AC19" s="99"/>
      <c r="AD19" s="92">
        <v>0.6719560185185185</v>
      </c>
      <c r="AE19" s="94">
        <v>2.5025694444444446</v>
      </c>
      <c r="AF19" s="95">
        <f>AD19-Y19+AE19</f>
        <v>2.593888888888889</v>
      </c>
      <c r="AG19" s="96">
        <v>9</v>
      </c>
      <c r="AH19" s="97">
        <v>10</v>
      </c>
      <c r="AI19" s="89" t="s">
        <v>64</v>
      </c>
      <c r="AJ19" s="107"/>
      <c r="AK19" s="98">
        <f>AL19-AD19</f>
        <v>0.014398148148148215</v>
      </c>
      <c r="AL19" s="92">
        <v>0.6863541666666667</v>
      </c>
      <c r="AM19" s="99"/>
      <c r="AN19" s="99"/>
      <c r="AO19" s="99"/>
      <c r="AP19" s="99"/>
      <c r="AQ19" s="99"/>
      <c r="AR19" s="99"/>
      <c r="AS19" s="92" t="s">
        <v>87</v>
      </c>
      <c r="AT19" s="94"/>
      <c r="AU19" s="95" t="s">
        <v>88</v>
      </c>
      <c r="AV19" s="96"/>
      <c r="AW19" s="97"/>
      <c r="AX19" s="101" t="s">
        <v>94</v>
      </c>
      <c r="AY19" s="97">
        <v>36.5</v>
      </c>
      <c r="AZ19" s="101" t="s">
        <v>70</v>
      </c>
      <c r="BA19" s="97">
        <v>41</v>
      </c>
      <c r="BB19" s="102">
        <f>SUM(AY19,BA19)</f>
        <v>77.5</v>
      </c>
      <c r="BC19" s="101" t="s">
        <v>95</v>
      </c>
      <c r="BD19" s="97">
        <v>32</v>
      </c>
      <c r="BE19" s="103">
        <f>SUM(U19,AH19,AW19,BD19)</f>
        <v>52</v>
      </c>
      <c r="BF19" s="104">
        <v>9</v>
      </c>
      <c r="BG19" s="97">
        <v>10</v>
      </c>
    </row>
    <row r="20" ht="15" customHeight="1"/>
    <row r="21" spans="1:56" ht="30.75" customHeight="1">
      <c r="A21" s="32" t="s">
        <v>96</v>
      </c>
      <c r="B21" s="32"/>
      <c r="C21" s="33"/>
      <c r="D21" s="26"/>
      <c r="E21" s="28"/>
      <c r="F21" s="34" t="s">
        <v>9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 t="s">
        <v>10</v>
      </c>
      <c r="AY21" s="34"/>
      <c r="AZ21" s="34"/>
      <c r="BA21" s="34"/>
      <c r="BB21" s="34"/>
      <c r="BC21" s="34"/>
      <c r="BD21" s="34"/>
    </row>
    <row r="22" spans="3:57" s="35" customFormat="1" ht="33" customHeight="1">
      <c r="C22" s="36"/>
      <c r="D22" s="36"/>
      <c r="E22" s="36"/>
      <c r="F22" s="37" t="s">
        <v>11</v>
      </c>
      <c r="G22" s="37"/>
      <c r="H22" s="37" t="s">
        <v>12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 t="s">
        <v>13</v>
      </c>
      <c r="W22" s="38"/>
      <c r="X22" s="37" t="s">
        <v>14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9" t="s">
        <v>15</v>
      </c>
      <c r="AJ22" s="39"/>
      <c r="AK22" s="39" t="s">
        <v>16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 t="s">
        <v>17</v>
      </c>
      <c r="AY22" s="39"/>
      <c r="AZ22" s="39"/>
      <c r="BA22" s="39"/>
      <c r="BB22" s="39"/>
      <c r="BC22" s="39"/>
      <c r="BD22" s="39"/>
      <c r="BE22" s="40"/>
    </row>
    <row r="23" spans="1:59" s="65" customFormat="1" ht="48.75" customHeight="1">
      <c r="A23" s="41" t="s">
        <v>18</v>
      </c>
      <c r="B23" s="41"/>
      <c r="C23" s="42" t="s">
        <v>19</v>
      </c>
      <c r="D23" s="43" t="s">
        <v>20</v>
      </c>
      <c r="E23" s="44"/>
      <c r="F23" s="45" t="s">
        <v>21</v>
      </c>
      <c r="G23" s="46" t="s">
        <v>22</v>
      </c>
      <c r="H23" s="47" t="s">
        <v>23</v>
      </c>
      <c r="I23" s="48" t="s">
        <v>24</v>
      </c>
      <c r="J23" s="49" t="s">
        <v>25</v>
      </c>
      <c r="K23" s="49" t="s">
        <v>26</v>
      </c>
      <c r="L23" s="49" t="s">
        <v>27</v>
      </c>
      <c r="M23" s="49" t="s">
        <v>28</v>
      </c>
      <c r="N23" s="49" t="s">
        <v>29</v>
      </c>
      <c r="O23" s="49" t="s">
        <v>30</v>
      </c>
      <c r="P23" s="49" t="s">
        <v>31</v>
      </c>
      <c r="Q23" s="48" t="s">
        <v>32</v>
      </c>
      <c r="R23" s="50" t="s">
        <v>33</v>
      </c>
      <c r="S23" s="51" t="s">
        <v>34</v>
      </c>
      <c r="T23" s="52" t="s">
        <v>35</v>
      </c>
      <c r="U23" s="53" t="s">
        <v>36</v>
      </c>
      <c r="V23" s="45" t="s">
        <v>21</v>
      </c>
      <c r="W23" s="54" t="s">
        <v>22</v>
      </c>
      <c r="X23" s="55" t="s">
        <v>37</v>
      </c>
      <c r="Y23" s="48" t="s">
        <v>24</v>
      </c>
      <c r="Z23" s="49" t="s">
        <v>38</v>
      </c>
      <c r="AA23" s="49" t="s">
        <v>39</v>
      </c>
      <c r="AB23" s="49" t="s">
        <v>40</v>
      </c>
      <c r="AC23" s="49" t="s">
        <v>41</v>
      </c>
      <c r="AD23" s="48" t="s">
        <v>32</v>
      </c>
      <c r="AE23" s="50" t="s">
        <v>33</v>
      </c>
      <c r="AF23" s="56" t="s">
        <v>34</v>
      </c>
      <c r="AG23" s="52" t="s">
        <v>35</v>
      </c>
      <c r="AH23" s="53" t="s">
        <v>36</v>
      </c>
      <c r="AI23" s="45" t="s">
        <v>21</v>
      </c>
      <c r="AJ23" s="54" t="s">
        <v>22</v>
      </c>
      <c r="AK23" s="55" t="s">
        <v>37</v>
      </c>
      <c r="AL23" s="48" t="s">
        <v>24</v>
      </c>
      <c r="AM23" s="57" t="s">
        <v>30</v>
      </c>
      <c r="AN23" s="57" t="s">
        <v>31</v>
      </c>
      <c r="AO23" s="57" t="s">
        <v>42</v>
      </c>
      <c r="AP23" s="57" t="s">
        <v>43</v>
      </c>
      <c r="AQ23" s="57" t="s">
        <v>44</v>
      </c>
      <c r="AR23" s="57" t="s">
        <v>45</v>
      </c>
      <c r="AS23" s="48" t="s">
        <v>32</v>
      </c>
      <c r="AT23" s="50" t="s">
        <v>33</v>
      </c>
      <c r="AU23" s="56" t="s">
        <v>34</v>
      </c>
      <c r="AV23" s="52" t="s">
        <v>35</v>
      </c>
      <c r="AW23" s="53" t="s">
        <v>36</v>
      </c>
      <c r="AX23" s="58" t="s">
        <v>46</v>
      </c>
      <c r="AY23" s="59" t="s">
        <v>47</v>
      </c>
      <c r="AZ23" s="58" t="s">
        <v>48</v>
      </c>
      <c r="BA23" s="59" t="s">
        <v>49</v>
      </c>
      <c r="BB23" s="60" t="s">
        <v>50</v>
      </c>
      <c r="BC23" s="61" t="s">
        <v>35</v>
      </c>
      <c r="BD23" s="62" t="s">
        <v>36</v>
      </c>
      <c r="BE23" s="63" t="s">
        <v>51</v>
      </c>
      <c r="BF23" s="64" t="s">
        <v>35</v>
      </c>
      <c r="BG23" s="63" t="s">
        <v>52</v>
      </c>
    </row>
    <row r="24" spans="1:59" s="35" customFormat="1" ht="32.25" customHeight="1">
      <c r="A24" s="66">
        <v>207</v>
      </c>
      <c r="B24" s="66">
        <v>206</v>
      </c>
      <c r="C24" s="67" t="s">
        <v>97</v>
      </c>
      <c r="D24" s="67" t="s">
        <v>98</v>
      </c>
      <c r="E24" s="68"/>
      <c r="F24" s="69">
        <v>0</v>
      </c>
      <c r="G24" s="70"/>
      <c r="H24" s="71">
        <v>0.4611111111111111</v>
      </c>
      <c r="I24" s="72">
        <v>0.46122685185185186</v>
      </c>
      <c r="J24" s="80"/>
      <c r="K24" s="80"/>
      <c r="L24" s="80"/>
      <c r="M24" s="80"/>
      <c r="N24" s="80"/>
      <c r="O24" s="80"/>
      <c r="P24" s="80"/>
      <c r="Q24" s="74">
        <v>0.4961574074074074</v>
      </c>
      <c r="R24" s="74">
        <v>0</v>
      </c>
      <c r="S24" s="75">
        <f>Q24-I24+R24</f>
        <v>0.03493055555555552</v>
      </c>
      <c r="T24" s="76">
        <v>1</v>
      </c>
      <c r="U24" s="77">
        <v>60</v>
      </c>
      <c r="V24" s="69">
        <v>0</v>
      </c>
      <c r="W24" s="109"/>
      <c r="X24" s="79">
        <f>Y24-Q24</f>
        <v>0.013726851851851907</v>
      </c>
      <c r="Y24" s="72">
        <v>0.5098842592592593</v>
      </c>
      <c r="Z24" s="80"/>
      <c r="AA24" s="80"/>
      <c r="AB24" s="80"/>
      <c r="AC24" s="80"/>
      <c r="AD24" s="72">
        <v>0.5784837962962963</v>
      </c>
      <c r="AE24" s="74">
        <v>0</v>
      </c>
      <c r="AF24" s="75">
        <f>AD24-Y24+AE24</f>
        <v>0.06859953703703703</v>
      </c>
      <c r="AG24" s="76">
        <v>2</v>
      </c>
      <c r="AH24" s="77">
        <v>46</v>
      </c>
      <c r="AI24" s="69">
        <v>0</v>
      </c>
      <c r="AJ24" s="110"/>
      <c r="AK24" s="79">
        <f>AL24-AD24</f>
        <v>0.013275462962962892</v>
      </c>
      <c r="AL24" s="72">
        <v>0.5917592592592592</v>
      </c>
      <c r="AM24" s="80"/>
      <c r="AN24" s="80"/>
      <c r="AO24" s="80"/>
      <c r="AP24" s="80"/>
      <c r="AQ24" s="80"/>
      <c r="AR24" s="80"/>
      <c r="AS24" s="72">
        <v>0.674861111111111</v>
      </c>
      <c r="AT24" s="74">
        <v>0</v>
      </c>
      <c r="AU24" s="75">
        <f>AS24-AL24+AT24</f>
        <v>0.08310185185185182</v>
      </c>
      <c r="AV24" s="76">
        <v>1</v>
      </c>
      <c r="AW24" s="77">
        <v>60</v>
      </c>
      <c r="AX24" s="82" t="s">
        <v>56</v>
      </c>
      <c r="AY24" s="77">
        <v>60</v>
      </c>
      <c r="AZ24" s="82" t="s">
        <v>56</v>
      </c>
      <c r="BA24" s="77">
        <v>60</v>
      </c>
      <c r="BB24" s="83">
        <f>SUM(AY24,BA24)</f>
        <v>120</v>
      </c>
      <c r="BC24" s="76">
        <v>1</v>
      </c>
      <c r="BD24" s="77">
        <v>60</v>
      </c>
      <c r="BE24" s="85">
        <f>SUM(U24,AH24,AW24,BD24)</f>
        <v>226</v>
      </c>
      <c r="BF24" s="86">
        <v>1</v>
      </c>
      <c r="BG24" s="77">
        <v>60</v>
      </c>
    </row>
    <row r="25" spans="1:59" s="35" customFormat="1" ht="32.25" customHeight="1">
      <c r="A25" s="87">
        <v>230</v>
      </c>
      <c r="B25" s="87">
        <v>232</v>
      </c>
      <c r="C25" s="88" t="s">
        <v>99</v>
      </c>
      <c r="D25" s="88" t="s">
        <v>100</v>
      </c>
      <c r="E25" s="68"/>
      <c r="F25" s="89">
        <v>1</v>
      </c>
      <c r="G25" s="90">
        <v>103</v>
      </c>
      <c r="H25" s="91">
        <v>0.4583333333333333</v>
      </c>
      <c r="I25" s="92">
        <v>0.45836805555555554</v>
      </c>
      <c r="J25" s="99"/>
      <c r="K25" s="99"/>
      <c r="L25" s="99"/>
      <c r="M25" s="99"/>
      <c r="N25" s="99"/>
      <c r="O25" s="99"/>
      <c r="P25" s="99"/>
      <c r="Q25" s="92">
        <v>0.4956712962962963</v>
      </c>
      <c r="R25" s="94">
        <v>0.4166666666666667</v>
      </c>
      <c r="S25" s="95">
        <f>Q25-I25+R25</f>
        <v>0.45396990740740745</v>
      </c>
      <c r="T25" s="96">
        <v>4</v>
      </c>
      <c r="U25" s="97">
        <v>28</v>
      </c>
      <c r="V25" s="89">
        <v>0</v>
      </c>
      <c r="W25" s="90"/>
      <c r="X25" s="98">
        <f>Y25-Q25</f>
        <v>0.013460648148148124</v>
      </c>
      <c r="Y25" s="92">
        <v>0.5091319444444444</v>
      </c>
      <c r="Z25" s="99"/>
      <c r="AA25" s="99"/>
      <c r="AB25" s="99"/>
      <c r="AC25" s="99"/>
      <c r="AD25" s="92">
        <v>0.576574074074074</v>
      </c>
      <c r="AE25" s="94">
        <v>0</v>
      </c>
      <c r="AF25" s="95">
        <f>AD25-Y25+AE25</f>
        <v>0.06744212962962959</v>
      </c>
      <c r="AG25" s="96">
        <v>1</v>
      </c>
      <c r="AH25" s="97">
        <v>60</v>
      </c>
      <c r="AI25" s="89">
        <v>0</v>
      </c>
      <c r="AJ25" s="100"/>
      <c r="AK25" s="98">
        <f>AL25-AD25</f>
        <v>0.013819444444444495</v>
      </c>
      <c r="AL25" s="92">
        <v>0.5903935185185185</v>
      </c>
      <c r="AM25" s="99"/>
      <c r="AN25" s="99"/>
      <c r="AO25" s="99"/>
      <c r="AP25" s="99"/>
      <c r="AQ25" s="99"/>
      <c r="AR25" s="99"/>
      <c r="AS25" s="92">
        <v>0.7074189814814815</v>
      </c>
      <c r="AT25" s="94">
        <v>0</v>
      </c>
      <c r="AU25" s="95">
        <f>AS25-AL25+AT25</f>
        <v>0.11702546296296301</v>
      </c>
      <c r="AV25" s="96">
        <v>3</v>
      </c>
      <c r="AW25" s="97">
        <v>37</v>
      </c>
      <c r="AX25" s="101" t="s">
        <v>55</v>
      </c>
      <c r="AY25" s="97">
        <v>46</v>
      </c>
      <c r="AZ25" s="101" t="s">
        <v>59</v>
      </c>
      <c r="BA25" s="97">
        <v>0</v>
      </c>
      <c r="BB25" s="102">
        <f>SUM(AY25,BA25)</f>
        <v>46</v>
      </c>
      <c r="BC25" s="101" t="s">
        <v>101</v>
      </c>
      <c r="BD25" s="97">
        <v>41.5</v>
      </c>
      <c r="BE25" s="103">
        <f>SUM(U25,AH25,AW25,BD25)</f>
        <v>166.5</v>
      </c>
      <c r="BF25" s="104">
        <v>2</v>
      </c>
      <c r="BG25" s="97">
        <v>46</v>
      </c>
    </row>
    <row r="26" spans="1:59" s="35" customFormat="1" ht="32.25" customHeight="1">
      <c r="A26" s="87">
        <v>204</v>
      </c>
      <c r="B26" s="87">
        <v>205</v>
      </c>
      <c r="C26" s="88" t="s">
        <v>102</v>
      </c>
      <c r="D26" s="88" t="s">
        <v>103</v>
      </c>
      <c r="E26" s="68"/>
      <c r="F26" s="89">
        <v>0</v>
      </c>
      <c r="G26" s="90"/>
      <c r="H26" s="91">
        <v>0.4625</v>
      </c>
      <c r="I26" s="92">
        <v>0.4625694444444444</v>
      </c>
      <c r="J26" s="99"/>
      <c r="K26" s="99"/>
      <c r="L26" s="99"/>
      <c r="M26" s="99"/>
      <c r="N26" s="99"/>
      <c r="O26" s="99"/>
      <c r="P26" s="99"/>
      <c r="Q26" s="92">
        <v>0.5188425925925926</v>
      </c>
      <c r="R26" s="94">
        <v>0</v>
      </c>
      <c r="S26" s="95">
        <f>Q26-I26+R26</f>
        <v>0.056273148148148155</v>
      </c>
      <c r="T26" s="96">
        <v>3</v>
      </c>
      <c r="U26" s="97">
        <v>37</v>
      </c>
      <c r="V26" s="89">
        <v>0</v>
      </c>
      <c r="W26" s="105"/>
      <c r="X26" s="98">
        <f>Y26-Q26</f>
        <v>0.013854166666666612</v>
      </c>
      <c r="Y26" s="92">
        <v>0.5326967592592592</v>
      </c>
      <c r="Z26" s="99"/>
      <c r="AA26" s="99"/>
      <c r="AB26" s="99"/>
      <c r="AC26" s="99"/>
      <c r="AD26" s="92">
        <v>0.6108449074074074</v>
      </c>
      <c r="AE26" s="94">
        <v>0</v>
      </c>
      <c r="AF26" s="95">
        <f>AD26-Y26+AE26</f>
        <v>0.07814814814814819</v>
      </c>
      <c r="AG26" s="96">
        <v>3</v>
      </c>
      <c r="AH26" s="97">
        <v>37</v>
      </c>
      <c r="AI26" s="89">
        <v>0</v>
      </c>
      <c r="AJ26" s="107"/>
      <c r="AK26" s="98">
        <f>AL26-AD26</f>
        <v>0.013483796296296258</v>
      </c>
      <c r="AL26" s="92">
        <v>0.6243287037037036</v>
      </c>
      <c r="AM26" s="99"/>
      <c r="AN26" s="99"/>
      <c r="AO26" s="99"/>
      <c r="AP26" s="99"/>
      <c r="AQ26" s="99"/>
      <c r="AR26" s="99"/>
      <c r="AS26" s="92">
        <v>0.7345717592592593</v>
      </c>
      <c r="AT26" s="94">
        <v>0</v>
      </c>
      <c r="AU26" s="95">
        <f>AS26-AL26+AT26</f>
        <v>0.11024305555555569</v>
      </c>
      <c r="AV26" s="96">
        <v>2</v>
      </c>
      <c r="AW26" s="97">
        <v>46</v>
      </c>
      <c r="AX26" s="101" t="s">
        <v>68</v>
      </c>
      <c r="AY26" s="97">
        <v>37</v>
      </c>
      <c r="AZ26" s="101" t="s">
        <v>59</v>
      </c>
      <c r="BA26" s="97">
        <v>0</v>
      </c>
      <c r="BB26" s="102">
        <f>SUM(AY26,BA26)</f>
        <v>37</v>
      </c>
      <c r="BC26" s="101">
        <v>4</v>
      </c>
      <c r="BD26" s="97">
        <v>28</v>
      </c>
      <c r="BE26" s="103">
        <f>SUM(U26,AH26,AW26,BD26)</f>
        <v>148</v>
      </c>
      <c r="BF26" s="104">
        <v>3</v>
      </c>
      <c r="BG26" s="97">
        <v>37</v>
      </c>
    </row>
    <row r="27" spans="1:59" s="35" customFormat="1" ht="32.25" customHeight="1">
      <c r="A27" s="87">
        <v>214</v>
      </c>
      <c r="B27" s="87">
        <v>215</v>
      </c>
      <c r="C27" s="88" t="s">
        <v>104</v>
      </c>
      <c r="D27" s="88" t="s">
        <v>105</v>
      </c>
      <c r="E27" s="68"/>
      <c r="F27" s="89">
        <v>1</v>
      </c>
      <c r="G27" s="90">
        <v>103</v>
      </c>
      <c r="H27" s="91">
        <v>0.463888888888889</v>
      </c>
      <c r="I27" s="92">
        <v>0.46396990740740746</v>
      </c>
      <c r="J27" s="99"/>
      <c r="K27" s="99"/>
      <c r="L27" s="99"/>
      <c r="M27" s="99"/>
      <c r="N27" s="99"/>
      <c r="O27" s="99"/>
      <c r="P27" s="99"/>
      <c r="Q27" s="92">
        <v>0.522337962962963</v>
      </c>
      <c r="R27" s="94">
        <v>0.4166666666666667</v>
      </c>
      <c r="S27" s="95">
        <f>Q27-I27+R27</f>
        <v>0.4750347222222222</v>
      </c>
      <c r="T27" s="96">
        <v>5</v>
      </c>
      <c r="U27" s="97">
        <v>19</v>
      </c>
      <c r="V27" s="89">
        <v>3</v>
      </c>
      <c r="W27" s="108" t="s">
        <v>106</v>
      </c>
      <c r="X27" s="98">
        <f>Y27-Q27</f>
        <v>0.013472222222222219</v>
      </c>
      <c r="Y27" s="92">
        <v>0.5358101851851852</v>
      </c>
      <c r="Z27" s="99"/>
      <c r="AA27" s="99"/>
      <c r="AB27" s="99"/>
      <c r="AC27" s="99"/>
      <c r="AD27" s="92">
        <v>0.606712962962963</v>
      </c>
      <c r="AE27" s="94">
        <v>1.25</v>
      </c>
      <c r="AF27" s="95">
        <f>AD27-Y27+AE27</f>
        <v>1.3209027777777778</v>
      </c>
      <c r="AG27" s="96">
        <v>6</v>
      </c>
      <c r="AH27" s="97">
        <v>10</v>
      </c>
      <c r="AI27" s="89">
        <v>8</v>
      </c>
      <c r="AJ27" s="106" t="s">
        <v>107</v>
      </c>
      <c r="AK27" s="98">
        <f>AL27-AD27</f>
        <v>0.014247685185185155</v>
      </c>
      <c r="AL27" s="92">
        <v>0.6209606481481481</v>
      </c>
      <c r="AM27" s="99"/>
      <c r="AN27" s="99"/>
      <c r="AO27" s="99"/>
      <c r="AP27" s="99"/>
      <c r="AQ27" s="99"/>
      <c r="AR27" s="99"/>
      <c r="AS27" s="92">
        <v>0.7189583333333333</v>
      </c>
      <c r="AT27" s="94">
        <v>3.3333333333333335</v>
      </c>
      <c r="AU27" s="95">
        <f>AS27-AL27+AT27</f>
        <v>3.4313310185185184</v>
      </c>
      <c r="AV27" s="96">
        <v>4</v>
      </c>
      <c r="AW27" s="97">
        <v>28</v>
      </c>
      <c r="AX27" s="101" t="s">
        <v>59</v>
      </c>
      <c r="AY27" s="97">
        <v>0</v>
      </c>
      <c r="AZ27" s="101" t="s">
        <v>55</v>
      </c>
      <c r="BA27" s="97">
        <v>46</v>
      </c>
      <c r="BB27" s="102">
        <f>SUM(AY27,BA27)</f>
        <v>46</v>
      </c>
      <c r="BC27" s="101" t="s">
        <v>101</v>
      </c>
      <c r="BD27" s="97">
        <v>41.5</v>
      </c>
      <c r="BE27" s="103">
        <f>SUM(U27,AH27,AW27,BD27)</f>
        <v>98.5</v>
      </c>
      <c r="BF27" s="104">
        <v>4</v>
      </c>
      <c r="BG27" s="97">
        <v>28</v>
      </c>
    </row>
    <row r="28" spans="1:59" s="35" customFormat="1" ht="32.25" customHeight="1">
      <c r="A28" s="87">
        <v>211</v>
      </c>
      <c r="B28" s="87">
        <v>212</v>
      </c>
      <c r="C28" s="88" t="s">
        <v>108</v>
      </c>
      <c r="D28" s="88" t="s">
        <v>109</v>
      </c>
      <c r="E28" s="68"/>
      <c r="F28" s="89">
        <v>0</v>
      </c>
      <c r="G28" s="90"/>
      <c r="H28" s="91">
        <v>0.4597222222222222</v>
      </c>
      <c r="I28" s="92">
        <v>0.4597685185185185</v>
      </c>
      <c r="J28" s="99"/>
      <c r="K28" s="99"/>
      <c r="L28" s="99"/>
      <c r="M28" s="99"/>
      <c r="N28" s="99"/>
      <c r="O28" s="99"/>
      <c r="P28" s="99"/>
      <c r="Q28" s="92">
        <v>0.49940972222222224</v>
      </c>
      <c r="R28" s="94">
        <v>0</v>
      </c>
      <c r="S28" s="95">
        <f>Q28-I28+R28</f>
        <v>0.03964120370370372</v>
      </c>
      <c r="T28" s="96">
        <v>2</v>
      </c>
      <c r="U28" s="97">
        <v>46</v>
      </c>
      <c r="V28" s="89">
        <v>1</v>
      </c>
      <c r="W28" s="111">
        <v>203</v>
      </c>
      <c r="X28" s="98">
        <f>Y28-Q28</f>
        <v>0.01459490740740732</v>
      </c>
      <c r="Y28" s="92">
        <v>0.5140046296296296</v>
      </c>
      <c r="Z28" s="99"/>
      <c r="AA28" s="99"/>
      <c r="AB28" s="99"/>
      <c r="AC28" s="99"/>
      <c r="AD28" s="92">
        <v>0.5868518518518518</v>
      </c>
      <c r="AE28" s="94">
        <v>0.4180787037037037</v>
      </c>
      <c r="AF28" s="95">
        <f>AD28-Y28+AE28</f>
        <v>0.490925925925926</v>
      </c>
      <c r="AG28" s="96">
        <v>5</v>
      </c>
      <c r="AH28" s="97">
        <v>19</v>
      </c>
      <c r="AI28" s="89">
        <v>43</v>
      </c>
      <c r="AJ28" s="106" t="s">
        <v>110</v>
      </c>
      <c r="AK28" s="98">
        <f>AL28-AD28</f>
        <v>0.013923611111111178</v>
      </c>
      <c r="AL28" s="92">
        <v>0.600775462962963</v>
      </c>
      <c r="AM28" s="99"/>
      <c r="AN28" s="99"/>
      <c r="AO28" s="99"/>
      <c r="AP28" s="99"/>
      <c r="AQ28" s="99"/>
      <c r="AR28" s="99"/>
      <c r="AS28" s="92">
        <v>0.7033217592592593</v>
      </c>
      <c r="AT28" s="94">
        <v>17.916666666666668</v>
      </c>
      <c r="AU28" s="95">
        <f>AS28-AL28+AT28</f>
        <v>18.019212962962964</v>
      </c>
      <c r="AV28" s="96">
        <v>6</v>
      </c>
      <c r="AW28" s="97">
        <v>10</v>
      </c>
      <c r="AX28" s="101" t="s">
        <v>75</v>
      </c>
      <c r="AY28" s="97">
        <v>28</v>
      </c>
      <c r="AZ28" s="101" t="s">
        <v>59</v>
      </c>
      <c r="BA28" s="97">
        <v>0</v>
      </c>
      <c r="BB28" s="102">
        <f>SUM(AY28,BA28)</f>
        <v>28</v>
      </c>
      <c r="BC28" s="101">
        <v>5</v>
      </c>
      <c r="BD28" s="97">
        <v>19</v>
      </c>
      <c r="BE28" s="103">
        <f>SUM(U28,AH28,AW28,BD28)</f>
        <v>94</v>
      </c>
      <c r="BF28" s="104">
        <v>5</v>
      </c>
      <c r="BG28" s="97">
        <v>19</v>
      </c>
    </row>
    <row r="29" spans="1:59" s="35" customFormat="1" ht="42.75" customHeight="1">
      <c r="A29" s="87">
        <v>208</v>
      </c>
      <c r="B29" s="87">
        <v>209</v>
      </c>
      <c r="C29" s="88" t="s">
        <v>111</v>
      </c>
      <c r="D29" s="88" t="s">
        <v>112</v>
      </c>
      <c r="E29" s="68"/>
      <c r="F29" s="89">
        <v>1</v>
      </c>
      <c r="G29" s="90">
        <v>101</v>
      </c>
      <c r="H29" s="91">
        <v>0.465277777777778</v>
      </c>
      <c r="I29" s="92">
        <v>0.46552083333333333</v>
      </c>
      <c r="J29" s="99"/>
      <c r="K29" s="99"/>
      <c r="L29" s="99"/>
      <c r="M29" s="99"/>
      <c r="N29" s="99"/>
      <c r="O29" s="99"/>
      <c r="P29" s="99"/>
      <c r="Q29" s="92">
        <v>0.5821527777777777</v>
      </c>
      <c r="R29" s="94">
        <v>0.4166666666666667</v>
      </c>
      <c r="S29" s="95">
        <f>Q29-I29+R29</f>
        <v>0.5332986111111111</v>
      </c>
      <c r="T29" s="96">
        <v>6</v>
      </c>
      <c r="U29" s="97">
        <v>10</v>
      </c>
      <c r="V29" s="89">
        <v>0</v>
      </c>
      <c r="W29" s="112"/>
      <c r="X29" s="98">
        <f>Y29-Q29</f>
        <v>0.014386574074074177</v>
      </c>
      <c r="Y29" s="92">
        <v>0.5965393518518519</v>
      </c>
      <c r="Z29" s="99"/>
      <c r="AA29" s="99"/>
      <c r="AB29" s="99"/>
      <c r="AC29" s="99"/>
      <c r="AD29" s="92">
        <v>0.6946759259259259</v>
      </c>
      <c r="AE29" s="94">
        <v>0</v>
      </c>
      <c r="AF29" s="95">
        <f>AD29-Y29+AE29</f>
        <v>0.09813657407407395</v>
      </c>
      <c r="AG29" s="96">
        <v>4</v>
      </c>
      <c r="AH29" s="97">
        <v>28</v>
      </c>
      <c r="AI29" s="89">
        <v>18</v>
      </c>
      <c r="AJ29" s="106" t="s">
        <v>113</v>
      </c>
      <c r="AK29" s="98">
        <f>AL29-AD29</f>
        <v>0.013773148148148118</v>
      </c>
      <c r="AL29" s="92">
        <v>0.708449074074074</v>
      </c>
      <c r="AM29" s="99"/>
      <c r="AN29" s="99"/>
      <c r="AO29" s="99"/>
      <c r="AP29" s="99"/>
      <c r="AQ29" s="99"/>
      <c r="AR29" s="99"/>
      <c r="AS29" s="92">
        <v>0.7977083333333334</v>
      </c>
      <c r="AT29" s="94">
        <v>7.5</v>
      </c>
      <c r="AU29" s="95">
        <f>AS29-AL29+AT29</f>
        <v>7.58925925925926</v>
      </c>
      <c r="AV29" s="96">
        <v>5</v>
      </c>
      <c r="AW29" s="97">
        <v>19</v>
      </c>
      <c r="AX29" s="101" t="s">
        <v>59</v>
      </c>
      <c r="AY29" s="97">
        <v>0</v>
      </c>
      <c r="AZ29" s="101" t="s">
        <v>64</v>
      </c>
      <c r="BA29" s="97">
        <v>0</v>
      </c>
      <c r="BB29" s="102">
        <f>SUM(AY29,BA29)</f>
        <v>0</v>
      </c>
      <c r="BC29" s="101"/>
      <c r="BD29" s="97"/>
      <c r="BE29" s="103">
        <f>SUM(U29,AH29,AW29,BD29)</f>
        <v>57</v>
      </c>
      <c r="BF29" s="104">
        <v>6</v>
      </c>
      <c r="BG29" s="97">
        <v>10</v>
      </c>
    </row>
    <row r="30" ht="15" customHeight="1"/>
    <row r="31" spans="1:47" s="30" customFormat="1" ht="12.75">
      <c r="A31" s="113" t="s">
        <v>114</v>
      </c>
      <c r="B31" s="113"/>
      <c r="C31" s="113"/>
      <c r="D31" s="113" t="s">
        <v>115</v>
      </c>
      <c r="F31" s="114"/>
      <c r="R31" s="115"/>
      <c r="S31" s="116"/>
      <c r="T31" s="116"/>
      <c r="U31" s="117"/>
      <c r="V31" s="114"/>
      <c r="AE31" s="118"/>
      <c r="AI31" s="117"/>
      <c r="AJ31" s="114"/>
      <c r="AU31" s="118"/>
    </row>
    <row r="32" spans="1:59" s="30" customFormat="1" ht="12.75">
      <c r="A32" s="113" t="s">
        <v>116</v>
      </c>
      <c r="B32" s="113"/>
      <c r="D32" s="113" t="s">
        <v>117</v>
      </c>
      <c r="F32" s="114"/>
      <c r="V32" s="114"/>
      <c r="AI32" s="118"/>
      <c r="AJ32" s="114"/>
      <c r="BG32" s="118"/>
    </row>
  </sheetData>
  <sheetProtection selectLockedCells="1" selectUnlockedCells="1"/>
  <mergeCells count="21">
    <mergeCell ref="A4:D4"/>
    <mergeCell ref="F8:AW8"/>
    <mergeCell ref="AX8:BD8"/>
    <mergeCell ref="F9:G9"/>
    <mergeCell ref="H9:U9"/>
    <mergeCell ref="V9:W9"/>
    <mergeCell ref="X9:AH9"/>
    <mergeCell ref="AI9:AJ9"/>
    <mergeCell ref="AK9:AW9"/>
    <mergeCell ref="AX9:BD9"/>
    <mergeCell ref="A10:B10"/>
    <mergeCell ref="F21:AW21"/>
    <mergeCell ref="AX21:BD21"/>
    <mergeCell ref="F22:G22"/>
    <mergeCell ref="H22:U22"/>
    <mergeCell ref="V22:W22"/>
    <mergeCell ref="X22:AH22"/>
    <mergeCell ref="AI22:AJ22"/>
    <mergeCell ref="AK22:AW22"/>
    <mergeCell ref="AX22:BD22"/>
    <mergeCell ref="A23:B23"/>
  </mergeCells>
  <printOptions/>
  <pageMargins left="0.19652777777777777" right="0.19652777777777777" top="0.19652777777777777" bottom="0.19652777777777777" header="0.5118055555555555" footer="0.5118055555555555"/>
  <pageSetup fitToWidth="4" fitToHeight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1"/>
  <sheetViews>
    <sheetView tabSelected="1" view="pageBreakPreview" zoomScale="25" zoomScaleNormal="50" zoomScaleSheetLayoutView="25" workbookViewId="0" topLeftCell="A8">
      <selection activeCell="D25" sqref="D25"/>
    </sheetView>
  </sheetViews>
  <sheetFormatPr defaultColWidth="9.00390625" defaultRowHeight="12.75"/>
  <cols>
    <col min="1" max="2" width="9.00390625" style="1" customWidth="1"/>
    <col min="3" max="3" width="36.25390625" style="2" customWidth="1"/>
    <col min="4" max="4" width="37.00390625" style="2" customWidth="1"/>
    <col min="5" max="5" width="1.37890625" style="2" customWidth="1"/>
    <col min="6" max="6" width="11.875" style="3" customWidth="1"/>
    <col min="7" max="7" width="11.625" style="1" customWidth="1"/>
    <col min="8" max="8" width="10.00390625" style="1" customWidth="1"/>
    <col min="9" max="9" width="12.75390625" style="1" customWidth="1"/>
    <col min="10" max="13" width="7.00390625" style="1" customWidth="1"/>
    <col min="14" max="16" width="5.25390625" style="1" customWidth="1"/>
    <col min="17" max="17" width="15.00390625" style="1" customWidth="1"/>
    <col min="18" max="18" width="15.75390625" style="1" customWidth="1"/>
    <col min="19" max="19" width="15.125" style="1" customWidth="1"/>
    <col min="20" max="20" width="12.125" style="1" customWidth="1"/>
    <col min="21" max="21" width="12.25390625" style="1" customWidth="1"/>
    <col min="22" max="22" width="12.125" style="3" customWidth="1"/>
    <col min="23" max="23" width="17.25390625" style="1" customWidth="1"/>
    <col min="24" max="24" width="12.875" style="1" customWidth="1"/>
    <col min="25" max="25" width="12.75390625" style="1" customWidth="1"/>
    <col min="26" max="29" width="5.25390625" style="1" customWidth="1"/>
    <col min="30" max="30" width="14.625" style="1" customWidth="1"/>
    <col min="31" max="32" width="14.75390625" style="1" customWidth="1"/>
    <col min="33" max="34" width="12.25390625" style="1" customWidth="1"/>
    <col min="35" max="35" width="12.125" style="1" customWidth="1"/>
    <col min="36" max="36" width="12.125" style="3" customWidth="1"/>
    <col min="37" max="37" width="17.25390625" style="1" customWidth="1"/>
    <col min="38" max="38" width="12.875" style="1" customWidth="1"/>
    <col min="39" max="44" width="6.375" style="1" customWidth="1"/>
    <col min="45" max="45" width="16.375" style="1" customWidth="1"/>
    <col min="46" max="46" width="14.625" style="1" customWidth="1"/>
    <col min="47" max="48" width="14.75390625" style="1" customWidth="1"/>
    <col min="49" max="49" width="12.25390625" style="1" customWidth="1"/>
    <col min="50" max="53" width="0.74609375" style="1" customWidth="1"/>
    <col min="54" max="55" width="12.875" style="1" customWidth="1"/>
    <col min="56" max="56" width="15.375" style="1" customWidth="1"/>
    <col min="57" max="57" width="12.875" style="1" customWidth="1"/>
    <col min="58" max="58" width="14.625" style="1" customWidth="1"/>
    <col min="59" max="59" width="13.00390625" style="1" customWidth="1"/>
    <col min="60" max="60" width="15.00390625" style="1" customWidth="1"/>
    <col min="61" max="61" width="10.625" style="1" customWidth="1"/>
    <col min="62" max="16384" width="9.125" style="1" customWidth="1"/>
  </cols>
  <sheetData>
    <row r="1" spans="1:48" ht="60" customHeight="1">
      <c r="A1" s="4"/>
      <c r="B1" s="4"/>
      <c r="C1" s="5"/>
      <c r="D1" s="6"/>
      <c r="E1" s="7"/>
      <c r="F1" s="4"/>
      <c r="G1" s="4"/>
      <c r="H1" s="8"/>
      <c r="AE1" s="9"/>
      <c r="AG1" s="10"/>
      <c r="AI1" s="3"/>
      <c r="AJ1" s="1"/>
      <c r="AT1" s="9"/>
      <c r="AV1" s="10"/>
    </row>
    <row r="2" spans="1:46" ht="12.75">
      <c r="A2" s="4"/>
      <c r="B2" s="4"/>
      <c r="C2" s="5"/>
      <c r="D2" s="6"/>
      <c r="E2" s="7"/>
      <c r="F2" s="4"/>
      <c r="G2" s="4"/>
      <c r="AE2" s="11"/>
      <c r="AI2" s="3"/>
      <c r="AJ2" s="1"/>
      <c r="AT2" s="11"/>
    </row>
    <row r="3" spans="1:46" ht="12.75">
      <c r="A3" s="4"/>
      <c r="B3" s="4"/>
      <c r="C3" s="5"/>
      <c r="D3" s="6"/>
      <c r="E3" s="12"/>
      <c r="F3" s="4"/>
      <c r="G3" s="4"/>
      <c r="AD3" s="11"/>
      <c r="AE3" s="11"/>
      <c r="AI3" s="3"/>
      <c r="AJ3" s="1"/>
      <c r="AS3" s="11"/>
      <c r="AT3" s="11"/>
    </row>
    <row r="4" spans="1:58" ht="12.75">
      <c r="A4" s="13" t="s">
        <v>0</v>
      </c>
      <c r="B4" s="13"/>
      <c r="C4" s="13"/>
      <c r="D4" s="13"/>
      <c r="E4" s="14"/>
      <c r="F4" s="15"/>
      <c r="G4" s="14"/>
      <c r="W4" s="16"/>
      <c r="AD4" s="11"/>
      <c r="AE4" s="11"/>
      <c r="AI4" s="3"/>
      <c r="AJ4" s="16"/>
      <c r="AS4" s="11"/>
      <c r="AT4" s="11"/>
      <c r="AW4" s="17"/>
      <c r="AX4" s="16"/>
      <c r="AY4" s="17"/>
      <c r="AZ4" s="17"/>
      <c r="BA4" s="17"/>
      <c r="BB4" s="17"/>
      <c r="BC4" s="17"/>
      <c r="BF4" s="17" t="s">
        <v>1</v>
      </c>
    </row>
    <row r="5" spans="1:58" s="22" customFormat="1" ht="12.75">
      <c r="A5" s="18" t="s">
        <v>2</v>
      </c>
      <c r="B5" s="18"/>
      <c r="C5" s="19"/>
      <c r="D5" s="20" t="s">
        <v>3</v>
      </c>
      <c r="E5" s="21"/>
      <c r="F5" s="19"/>
      <c r="Q5" s="23" t="s">
        <v>4</v>
      </c>
      <c r="AE5" s="24"/>
      <c r="AI5" s="3"/>
      <c r="AT5" s="24"/>
      <c r="AW5" s="17"/>
      <c r="AX5" s="23"/>
      <c r="AY5" s="17"/>
      <c r="AZ5" s="17"/>
      <c r="BA5" s="17"/>
      <c r="BB5" s="17"/>
      <c r="BC5" s="17"/>
      <c r="BF5" s="17" t="s">
        <v>5</v>
      </c>
    </row>
    <row r="6" spans="1:50" ht="12.75">
      <c r="A6" s="25"/>
      <c r="B6" s="25"/>
      <c r="C6" s="26"/>
      <c r="D6" s="27" t="s">
        <v>6</v>
      </c>
      <c r="E6" s="28"/>
      <c r="F6" s="29"/>
      <c r="G6" s="30"/>
      <c r="H6" s="31"/>
      <c r="Q6" s="11" t="s">
        <v>7</v>
      </c>
      <c r="AI6" s="3"/>
      <c r="AJ6" s="1"/>
      <c r="AX6" s="11"/>
    </row>
    <row r="7" spans="1:36" ht="9.75" customHeight="1">
      <c r="A7" s="25"/>
      <c r="B7" s="25"/>
      <c r="C7" s="26"/>
      <c r="D7" s="27"/>
      <c r="E7" s="28"/>
      <c r="F7" s="29"/>
      <c r="G7" s="30"/>
      <c r="H7" s="31"/>
      <c r="W7" s="11"/>
      <c r="AI7" s="3"/>
      <c r="AJ7" s="11"/>
    </row>
    <row r="8" spans="1:56" ht="12.75">
      <c r="A8" s="32" t="s">
        <v>118</v>
      </c>
      <c r="B8" s="32"/>
      <c r="C8" s="33"/>
      <c r="D8" s="26"/>
      <c r="E8" s="28"/>
      <c r="F8" s="34" t="s">
        <v>9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 t="s">
        <v>10</v>
      </c>
      <c r="AY8" s="34"/>
      <c r="AZ8" s="34"/>
      <c r="BA8" s="34"/>
      <c r="BB8" s="34"/>
      <c r="BC8" s="34"/>
      <c r="BD8" s="34"/>
    </row>
    <row r="9" spans="3:57" s="35" customFormat="1" ht="33" customHeight="1">
      <c r="C9" s="36"/>
      <c r="D9" s="36"/>
      <c r="E9" s="36"/>
      <c r="F9" s="37" t="s">
        <v>11</v>
      </c>
      <c r="G9" s="37"/>
      <c r="H9" s="37" t="s">
        <v>12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 t="s">
        <v>13</v>
      </c>
      <c r="W9" s="38"/>
      <c r="X9" s="37" t="s">
        <v>14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9" t="s">
        <v>15</v>
      </c>
      <c r="AJ9" s="39"/>
      <c r="AK9" s="39" t="s">
        <v>16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 t="s">
        <v>17</v>
      </c>
      <c r="AY9" s="39"/>
      <c r="AZ9" s="39"/>
      <c r="BA9" s="39"/>
      <c r="BB9" s="39"/>
      <c r="BC9" s="39"/>
      <c r="BD9" s="39"/>
      <c r="BE9" s="40"/>
    </row>
    <row r="10" spans="1:59" s="65" customFormat="1" ht="48.75" customHeight="1">
      <c r="A10" s="41" t="s">
        <v>18</v>
      </c>
      <c r="B10" s="41"/>
      <c r="C10" s="42" t="s">
        <v>19</v>
      </c>
      <c r="D10" s="43" t="s">
        <v>20</v>
      </c>
      <c r="E10" s="44"/>
      <c r="F10" s="45" t="s">
        <v>21</v>
      </c>
      <c r="G10" s="46" t="s">
        <v>22</v>
      </c>
      <c r="H10" s="47" t="s">
        <v>23</v>
      </c>
      <c r="I10" s="48" t="s">
        <v>24</v>
      </c>
      <c r="J10" s="49" t="s">
        <v>25</v>
      </c>
      <c r="K10" s="49" t="s">
        <v>26</v>
      </c>
      <c r="L10" s="49" t="s">
        <v>27</v>
      </c>
      <c r="M10" s="49" t="s">
        <v>28</v>
      </c>
      <c r="N10" s="49" t="s">
        <v>29</v>
      </c>
      <c r="O10" s="49" t="s">
        <v>30</v>
      </c>
      <c r="P10" s="49" t="s">
        <v>31</v>
      </c>
      <c r="Q10" s="48" t="s">
        <v>32</v>
      </c>
      <c r="R10" s="50" t="s">
        <v>33</v>
      </c>
      <c r="S10" s="51" t="s">
        <v>34</v>
      </c>
      <c r="T10" s="52" t="s">
        <v>35</v>
      </c>
      <c r="U10" s="53" t="s">
        <v>36</v>
      </c>
      <c r="V10" s="45" t="s">
        <v>21</v>
      </c>
      <c r="W10" s="54" t="s">
        <v>22</v>
      </c>
      <c r="X10" s="55" t="s">
        <v>37</v>
      </c>
      <c r="Y10" s="48" t="s">
        <v>24</v>
      </c>
      <c r="Z10" s="49" t="s">
        <v>38</v>
      </c>
      <c r="AA10" s="49" t="s">
        <v>39</v>
      </c>
      <c r="AB10" s="49" t="s">
        <v>40</v>
      </c>
      <c r="AC10" s="49" t="s">
        <v>41</v>
      </c>
      <c r="AD10" s="48" t="s">
        <v>32</v>
      </c>
      <c r="AE10" s="50" t="s">
        <v>33</v>
      </c>
      <c r="AF10" s="56" t="s">
        <v>34</v>
      </c>
      <c r="AG10" s="52" t="s">
        <v>35</v>
      </c>
      <c r="AH10" s="53" t="s">
        <v>36</v>
      </c>
      <c r="AI10" s="45" t="s">
        <v>21</v>
      </c>
      <c r="AJ10" s="54" t="s">
        <v>22</v>
      </c>
      <c r="AK10" s="55" t="s">
        <v>37</v>
      </c>
      <c r="AL10" s="48" t="s">
        <v>24</v>
      </c>
      <c r="AM10" s="57" t="s">
        <v>30</v>
      </c>
      <c r="AN10" s="57" t="s">
        <v>31</v>
      </c>
      <c r="AO10" s="57" t="s">
        <v>42</v>
      </c>
      <c r="AP10" s="57" t="s">
        <v>43</v>
      </c>
      <c r="AQ10" s="57" t="s">
        <v>44</v>
      </c>
      <c r="AR10" s="57" t="s">
        <v>45</v>
      </c>
      <c r="AS10" s="48" t="s">
        <v>32</v>
      </c>
      <c r="AT10" s="50" t="s">
        <v>33</v>
      </c>
      <c r="AU10" s="56" t="s">
        <v>34</v>
      </c>
      <c r="AV10" s="52" t="s">
        <v>35</v>
      </c>
      <c r="AW10" s="53" t="s">
        <v>36</v>
      </c>
      <c r="AX10" s="58"/>
      <c r="AY10" s="59"/>
      <c r="AZ10" s="58"/>
      <c r="BA10" s="59"/>
      <c r="BB10" s="60" t="s">
        <v>50</v>
      </c>
      <c r="BC10" s="61" t="s">
        <v>35</v>
      </c>
      <c r="BD10" s="62" t="s">
        <v>36</v>
      </c>
      <c r="BE10" s="63" t="s">
        <v>51</v>
      </c>
      <c r="BF10" s="64" t="s">
        <v>35</v>
      </c>
      <c r="BG10" s="63" t="s">
        <v>52</v>
      </c>
    </row>
    <row r="11" spans="1:59" s="35" customFormat="1" ht="32.25" customHeight="1">
      <c r="A11" s="66">
        <v>324</v>
      </c>
      <c r="B11" s="66">
        <v>324</v>
      </c>
      <c r="C11" s="67" t="s">
        <v>119</v>
      </c>
      <c r="D11" s="67" t="s">
        <v>120</v>
      </c>
      <c r="E11" s="68"/>
      <c r="F11" s="69">
        <v>0</v>
      </c>
      <c r="G11" s="70"/>
      <c r="H11" s="71">
        <v>0.49513888888888885</v>
      </c>
      <c r="I11" s="72">
        <v>0.4954282407407407</v>
      </c>
      <c r="J11" s="80"/>
      <c r="K11" s="80"/>
      <c r="L11" s="80"/>
      <c r="M11" s="80"/>
      <c r="N11" s="80"/>
      <c r="O11" s="80"/>
      <c r="P11" s="80"/>
      <c r="Q11" s="72">
        <v>0.5417013888888889</v>
      </c>
      <c r="R11" s="74">
        <v>0</v>
      </c>
      <c r="S11" s="75">
        <f>Q11-I11+R11</f>
        <v>0.04627314814814815</v>
      </c>
      <c r="T11" s="76">
        <v>2</v>
      </c>
      <c r="U11" s="77">
        <v>63</v>
      </c>
      <c r="V11" s="69">
        <v>0</v>
      </c>
      <c r="W11" s="78"/>
      <c r="X11" s="79">
        <f>Y11-Q11</f>
        <v>0.01461805555555562</v>
      </c>
      <c r="Y11" s="72">
        <v>0.5563194444444445</v>
      </c>
      <c r="Z11" s="80"/>
      <c r="AA11" s="80"/>
      <c r="AB11" s="80"/>
      <c r="AC11" s="80"/>
      <c r="AD11" s="72">
        <v>0.6248148148148148</v>
      </c>
      <c r="AE11" s="74">
        <v>0.0014583333333333334</v>
      </c>
      <c r="AF11" s="75">
        <f>AD11-Y11+AE11</f>
        <v>0.06995370370370368</v>
      </c>
      <c r="AG11" s="76">
        <v>1</v>
      </c>
      <c r="AH11" s="77">
        <v>80</v>
      </c>
      <c r="AI11" s="69">
        <v>0</v>
      </c>
      <c r="AJ11" s="81"/>
      <c r="AK11" s="79">
        <f>AL11-AD11</f>
        <v>0.014641203703703698</v>
      </c>
      <c r="AL11" s="72">
        <v>0.6394560185185185</v>
      </c>
      <c r="AM11" s="80"/>
      <c r="AN11" s="80"/>
      <c r="AO11" s="80"/>
      <c r="AP11" s="80"/>
      <c r="AQ11" s="80"/>
      <c r="AR11" s="80"/>
      <c r="AS11" s="72">
        <v>0.7356944444444444</v>
      </c>
      <c r="AT11" s="74">
        <v>0.0015046296296296294</v>
      </c>
      <c r="AU11" s="75">
        <f>AS11-AL11+AT11</f>
        <v>0.09774305555555554</v>
      </c>
      <c r="AV11" s="76">
        <v>2</v>
      </c>
      <c r="AW11" s="77">
        <v>63</v>
      </c>
      <c r="AX11" s="82"/>
      <c r="AY11" s="77"/>
      <c r="AZ11" s="82"/>
      <c r="BA11" s="77"/>
      <c r="BB11" s="83">
        <f>SUM(AY11,BA11)</f>
        <v>0</v>
      </c>
      <c r="BC11" s="84" t="s">
        <v>101</v>
      </c>
      <c r="BD11" s="77">
        <v>58</v>
      </c>
      <c r="BE11" s="85">
        <f>SUM(U11,AH11,AW11,BD11)</f>
        <v>264</v>
      </c>
      <c r="BF11" s="86">
        <v>1</v>
      </c>
      <c r="BG11" s="77">
        <v>80</v>
      </c>
    </row>
    <row r="12" spans="1:59" s="35" customFormat="1" ht="32.25" customHeight="1">
      <c r="A12" s="87">
        <v>312</v>
      </c>
      <c r="B12" s="87">
        <v>312</v>
      </c>
      <c r="C12" s="88" t="s">
        <v>121</v>
      </c>
      <c r="D12" s="88" t="s">
        <v>122</v>
      </c>
      <c r="E12" s="68"/>
      <c r="F12" s="89">
        <v>1</v>
      </c>
      <c r="G12" s="90">
        <v>103</v>
      </c>
      <c r="H12" s="91">
        <v>0.49652777777777773</v>
      </c>
      <c r="I12" s="92">
        <v>0.49658564814814815</v>
      </c>
      <c r="J12" s="99"/>
      <c r="K12" s="99"/>
      <c r="L12" s="99"/>
      <c r="M12" s="99"/>
      <c r="N12" s="99"/>
      <c r="O12" s="99"/>
      <c r="P12" s="99"/>
      <c r="Q12" s="92">
        <v>0.539699074074074</v>
      </c>
      <c r="R12" s="94">
        <v>0.4166666666666667</v>
      </c>
      <c r="S12" s="95">
        <f>Q12-I12+R12</f>
        <v>0.45978009259259256</v>
      </c>
      <c r="T12" s="96">
        <v>4</v>
      </c>
      <c r="U12" s="97">
        <v>43</v>
      </c>
      <c r="V12" s="89">
        <v>0</v>
      </c>
      <c r="W12" s="105"/>
      <c r="X12" s="98">
        <f>Y12-Q12</f>
        <v>0.01491898148148152</v>
      </c>
      <c r="Y12" s="92">
        <v>0.5546180555555555</v>
      </c>
      <c r="Z12" s="99"/>
      <c r="AA12" s="99"/>
      <c r="AB12" s="99"/>
      <c r="AC12" s="99"/>
      <c r="AD12" s="92">
        <v>0.6272106481481482</v>
      </c>
      <c r="AE12" s="94">
        <v>0.0020601851851851853</v>
      </c>
      <c r="AF12" s="95">
        <f>AD12-Y12+AE12</f>
        <v>0.07465277777777783</v>
      </c>
      <c r="AG12" s="96">
        <v>3</v>
      </c>
      <c r="AH12" s="97">
        <v>53</v>
      </c>
      <c r="AI12" s="89">
        <v>14</v>
      </c>
      <c r="AJ12" s="106" t="s">
        <v>123</v>
      </c>
      <c r="AK12" s="98">
        <f>AL12-AD12</f>
        <v>0.01490740740740737</v>
      </c>
      <c r="AL12" s="92">
        <v>0.6421180555555556</v>
      </c>
      <c r="AM12" s="99"/>
      <c r="AN12" s="99"/>
      <c r="AO12" s="99"/>
      <c r="AP12" s="99"/>
      <c r="AQ12" s="99"/>
      <c r="AR12" s="99"/>
      <c r="AS12" s="92">
        <v>0.8113888888888888</v>
      </c>
      <c r="AT12" s="94">
        <v>5.83537037037037</v>
      </c>
      <c r="AU12" s="95">
        <f>AS12-AL12+AT12</f>
        <v>6.004641203703703</v>
      </c>
      <c r="AV12" s="96">
        <v>4</v>
      </c>
      <c r="AW12" s="97">
        <v>43</v>
      </c>
      <c r="AX12" s="101"/>
      <c r="AY12" s="97"/>
      <c r="AZ12" s="101"/>
      <c r="BA12" s="97"/>
      <c r="BB12" s="102">
        <f>SUM(AY12,BA12)</f>
        <v>0</v>
      </c>
      <c r="BC12" s="101" t="s">
        <v>56</v>
      </c>
      <c r="BD12" s="97">
        <v>80</v>
      </c>
      <c r="BE12" s="103">
        <f>SUM(U12,AH12,AW12,BD12)</f>
        <v>219</v>
      </c>
      <c r="BF12" s="104">
        <v>2</v>
      </c>
      <c r="BG12" s="97">
        <v>63</v>
      </c>
    </row>
    <row r="13" spans="1:59" s="35" customFormat="1" ht="32.25" customHeight="1">
      <c r="A13" s="87">
        <v>315</v>
      </c>
      <c r="B13" s="87">
        <v>315</v>
      </c>
      <c r="C13" s="88" t="s">
        <v>124</v>
      </c>
      <c r="D13" s="88" t="s">
        <v>125</v>
      </c>
      <c r="E13" s="68"/>
      <c r="F13" s="89">
        <v>0</v>
      </c>
      <c r="G13" s="90"/>
      <c r="H13" s="91">
        <v>0.49374999999999997</v>
      </c>
      <c r="I13" s="92">
        <v>0.4937962962962963</v>
      </c>
      <c r="J13" s="99"/>
      <c r="K13" s="99"/>
      <c r="L13" s="99"/>
      <c r="M13" s="99"/>
      <c r="N13" s="99"/>
      <c r="O13" s="99"/>
      <c r="P13" s="99"/>
      <c r="Q13" s="92">
        <v>0.5248263888888889</v>
      </c>
      <c r="R13" s="94">
        <v>0</v>
      </c>
      <c r="S13" s="95">
        <f>Q13-I13+R13</f>
        <v>0.031030092592592595</v>
      </c>
      <c r="T13" s="96">
        <v>1</v>
      </c>
      <c r="U13" s="97">
        <v>80</v>
      </c>
      <c r="V13" s="89">
        <v>1</v>
      </c>
      <c r="W13" s="90">
        <v>219</v>
      </c>
      <c r="X13" s="98">
        <f>Y13-Q13</f>
        <v>0.01359953703703709</v>
      </c>
      <c r="Y13" s="92">
        <v>0.538425925925926</v>
      </c>
      <c r="Z13" s="99"/>
      <c r="AA13" s="99"/>
      <c r="AB13" s="99"/>
      <c r="AC13" s="99"/>
      <c r="AD13" s="92">
        <v>0.6009837962962963</v>
      </c>
      <c r="AE13" s="94">
        <v>0.4166666666666667</v>
      </c>
      <c r="AF13" s="95">
        <f>AD13-Y13+AE13</f>
        <v>0.479224537037037</v>
      </c>
      <c r="AG13" s="96">
        <v>6</v>
      </c>
      <c r="AH13" s="97">
        <v>25</v>
      </c>
      <c r="AI13" s="89">
        <v>0</v>
      </c>
      <c r="AJ13" s="100"/>
      <c r="AK13" s="98">
        <f>AL13-AD13</f>
        <v>0.014282407407407383</v>
      </c>
      <c r="AL13" s="92">
        <v>0.6152662037037037</v>
      </c>
      <c r="AM13" s="99"/>
      <c r="AN13" s="99"/>
      <c r="AO13" s="99"/>
      <c r="AP13" s="99"/>
      <c r="AQ13" s="99"/>
      <c r="AR13" s="99"/>
      <c r="AS13" s="92">
        <v>0.7093634259259259</v>
      </c>
      <c r="AT13" s="94">
        <v>0</v>
      </c>
      <c r="AU13" s="95">
        <f>AS13-AL13+AT13</f>
        <v>0.09409722222222228</v>
      </c>
      <c r="AV13" s="96">
        <v>1</v>
      </c>
      <c r="AW13" s="97">
        <v>80</v>
      </c>
      <c r="AX13" s="101"/>
      <c r="AY13" s="97"/>
      <c r="AZ13" s="101"/>
      <c r="BA13" s="97"/>
      <c r="BB13" s="102">
        <f>SUM(AY13,BA13)</f>
        <v>0</v>
      </c>
      <c r="BC13" s="101" t="s">
        <v>59</v>
      </c>
      <c r="BD13" s="97">
        <v>0</v>
      </c>
      <c r="BE13" s="103">
        <f>SUM(U13,AH13,AW13,BD13)</f>
        <v>185</v>
      </c>
      <c r="BF13" s="104">
        <v>3</v>
      </c>
      <c r="BG13" s="97">
        <v>53</v>
      </c>
    </row>
    <row r="14" spans="1:59" s="35" customFormat="1" ht="32.25" customHeight="1">
      <c r="A14" s="87">
        <v>322</v>
      </c>
      <c r="B14" s="87">
        <v>322</v>
      </c>
      <c r="C14" s="88" t="s">
        <v>126</v>
      </c>
      <c r="D14" s="88" t="s">
        <v>127</v>
      </c>
      <c r="E14" s="68"/>
      <c r="F14" s="89">
        <v>0</v>
      </c>
      <c r="G14" s="90"/>
      <c r="H14" s="91">
        <v>0.500694444444444</v>
      </c>
      <c r="I14" s="92">
        <v>0.5007523148148149</v>
      </c>
      <c r="J14" s="99"/>
      <c r="K14" s="99"/>
      <c r="L14" s="99"/>
      <c r="M14" s="99"/>
      <c r="N14" s="99"/>
      <c r="O14" s="99"/>
      <c r="P14" s="99"/>
      <c r="Q14" s="92">
        <v>0.547349537037037</v>
      </c>
      <c r="R14" s="94">
        <v>0</v>
      </c>
      <c r="S14" s="95">
        <f>Q14-I14+R14</f>
        <v>0.04659722222222218</v>
      </c>
      <c r="T14" s="96">
        <v>3</v>
      </c>
      <c r="U14" s="97">
        <v>53</v>
      </c>
      <c r="V14" s="89">
        <v>0</v>
      </c>
      <c r="W14" s="105"/>
      <c r="X14" s="98">
        <f>Y14-Q14</f>
        <v>0.013831018518518534</v>
      </c>
      <c r="Y14" s="92">
        <v>0.5611805555555556</v>
      </c>
      <c r="Z14" s="99"/>
      <c r="AA14" s="99"/>
      <c r="AB14" s="99"/>
      <c r="AC14" s="99"/>
      <c r="AD14" s="92">
        <v>0.6311458333333334</v>
      </c>
      <c r="AE14" s="94">
        <v>0</v>
      </c>
      <c r="AF14" s="95">
        <f>AD14-Y14+AE14</f>
        <v>0.06996527777777783</v>
      </c>
      <c r="AG14" s="96">
        <v>2</v>
      </c>
      <c r="AH14" s="97">
        <v>63</v>
      </c>
      <c r="AI14" s="89">
        <v>0</v>
      </c>
      <c r="AJ14" s="107"/>
      <c r="AK14" s="98">
        <f>AL14-AD14</f>
        <v>0.01415509259259251</v>
      </c>
      <c r="AL14" s="92">
        <v>0.6453009259259259</v>
      </c>
      <c r="AM14" s="99"/>
      <c r="AN14" s="99"/>
      <c r="AO14" s="99"/>
      <c r="AP14" s="99"/>
      <c r="AQ14" s="99"/>
      <c r="AR14" s="99"/>
      <c r="AS14" s="92">
        <v>0.7493402777777778</v>
      </c>
      <c r="AT14" s="94">
        <v>0</v>
      </c>
      <c r="AU14" s="95">
        <f>AS14-AL14+AT14</f>
        <v>0.10403935185185187</v>
      </c>
      <c r="AV14" s="96">
        <v>3</v>
      </c>
      <c r="AW14" s="97">
        <v>53</v>
      </c>
      <c r="AX14" s="101"/>
      <c r="AY14" s="97"/>
      <c r="AZ14" s="101"/>
      <c r="BA14" s="97"/>
      <c r="BB14" s="102">
        <f>SUM(AY14,BA14)</f>
        <v>0</v>
      </c>
      <c r="BC14" s="101" t="s">
        <v>59</v>
      </c>
      <c r="BD14" s="97">
        <v>0</v>
      </c>
      <c r="BE14" s="103">
        <f>SUM(U14,AH14,AW14,BD14)</f>
        <v>169</v>
      </c>
      <c r="BF14" s="104">
        <v>4</v>
      </c>
      <c r="BG14" s="97">
        <v>43</v>
      </c>
    </row>
    <row r="15" spans="1:59" s="35" customFormat="1" ht="32.25" customHeight="1">
      <c r="A15" s="87">
        <v>309</v>
      </c>
      <c r="B15" s="87">
        <v>309</v>
      </c>
      <c r="C15" s="88" t="s">
        <v>128</v>
      </c>
      <c r="D15" s="88" t="s">
        <v>129</v>
      </c>
      <c r="E15" s="68"/>
      <c r="F15" s="89">
        <v>0</v>
      </c>
      <c r="G15" s="111"/>
      <c r="H15" s="91">
        <v>0.503472222222222</v>
      </c>
      <c r="I15" s="92">
        <v>0.5035069444444444</v>
      </c>
      <c r="J15" s="93" t="s">
        <v>73</v>
      </c>
      <c r="K15" s="99"/>
      <c r="L15" s="99"/>
      <c r="M15" s="99"/>
      <c r="N15" s="99"/>
      <c r="O15" s="99"/>
      <c r="P15" s="99"/>
      <c r="Q15" s="92">
        <v>0.5647800925925927</v>
      </c>
      <c r="R15" s="94">
        <v>1.25</v>
      </c>
      <c r="S15" s="95">
        <f>Q15-I15+R15</f>
        <v>1.3112731481481483</v>
      </c>
      <c r="T15" s="96">
        <v>7</v>
      </c>
      <c r="U15" s="97">
        <v>17</v>
      </c>
      <c r="V15" s="89">
        <v>1</v>
      </c>
      <c r="W15" s="105">
        <v>217</v>
      </c>
      <c r="X15" s="98">
        <f>Y15-Q15</f>
        <v>0.013969907407407334</v>
      </c>
      <c r="Y15" s="92">
        <v>0.57875</v>
      </c>
      <c r="Z15" s="99"/>
      <c r="AA15" s="99"/>
      <c r="AB15" s="99"/>
      <c r="AC15" s="99"/>
      <c r="AD15" s="92">
        <v>0.6916435185185185</v>
      </c>
      <c r="AE15" s="94">
        <v>0.4166666666666667</v>
      </c>
      <c r="AF15" s="95">
        <f>AD15-Y15+AE15</f>
        <v>0.5295601851851852</v>
      </c>
      <c r="AG15" s="96">
        <v>7</v>
      </c>
      <c r="AH15" s="97">
        <v>17</v>
      </c>
      <c r="AI15" s="89" t="s">
        <v>64</v>
      </c>
      <c r="AJ15" s="119" t="s">
        <v>130</v>
      </c>
      <c r="AK15" s="98">
        <f>AL15-AD15</f>
        <v>0.015277777777777835</v>
      </c>
      <c r="AL15" s="92">
        <v>0.7069212962962963</v>
      </c>
      <c r="AM15" s="99"/>
      <c r="AN15" s="99"/>
      <c r="AO15" s="99"/>
      <c r="AP15" s="99"/>
      <c r="AQ15" s="99"/>
      <c r="AR15" s="99"/>
      <c r="AS15" s="92" t="s">
        <v>87</v>
      </c>
      <c r="AT15" s="94"/>
      <c r="AU15" s="95" t="s">
        <v>88</v>
      </c>
      <c r="AV15" s="96"/>
      <c r="AW15" s="97"/>
      <c r="AX15" s="101"/>
      <c r="AY15" s="97"/>
      <c r="AZ15" s="101"/>
      <c r="BA15" s="97"/>
      <c r="BB15" s="102">
        <f>SUM(AY15,BA15)</f>
        <v>0</v>
      </c>
      <c r="BC15" s="101" t="s">
        <v>101</v>
      </c>
      <c r="BD15" s="97">
        <v>58</v>
      </c>
      <c r="BE15" s="103">
        <f>SUM(U15,AH15,AW15,BD15)</f>
        <v>92</v>
      </c>
      <c r="BF15" s="104">
        <v>5</v>
      </c>
      <c r="BG15" s="97">
        <v>34</v>
      </c>
    </row>
    <row r="16" spans="1:59" s="35" customFormat="1" ht="32.25" customHeight="1">
      <c r="A16" s="87">
        <v>323</v>
      </c>
      <c r="B16" s="87">
        <v>323</v>
      </c>
      <c r="C16" s="88" t="s">
        <v>131</v>
      </c>
      <c r="D16" s="88" t="s">
        <v>132</v>
      </c>
      <c r="E16" s="68"/>
      <c r="F16" s="89">
        <v>0</v>
      </c>
      <c r="G16" s="90"/>
      <c r="H16" s="91">
        <v>0.499305555555556</v>
      </c>
      <c r="I16" s="92">
        <v>0.4993402777777778</v>
      </c>
      <c r="J16" s="93" t="s">
        <v>73</v>
      </c>
      <c r="K16" s="99"/>
      <c r="L16" s="99"/>
      <c r="M16" s="99"/>
      <c r="N16" s="99"/>
      <c r="O16" s="99"/>
      <c r="P16" s="99"/>
      <c r="Q16" s="92">
        <v>0.5449305555555556</v>
      </c>
      <c r="R16" s="94">
        <v>1.25</v>
      </c>
      <c r="S16" s="95">
        <f>Q16-I16+R16</f>
        <v>1.295590277777778</v>
      </c>
      <c r="T16" s="96">
        <v>5</v>
      </c>
      <c r="U16" s="97">
        <v>34</v>
      </c>
      <c r="V16" s="89">
        <v>0</v>
      </c>
      <c r="W16" s="105"/>
      <c r="X16" s="98">
        <f>Y16-Q16</f>
        <v>0.013506944444444446</v>
      </c>
      <c r="Y16" s="92">
        <v>0.5584375</v>
      </c>
      <c r="Z16" s="99"/>
      <c r="AA16" s="99"/>
      <c r="AB16" s="99"/>
      <c r="AC16" s="99"/>
      <c r="AD16" s="92">
        <v>0.7131828703703703</v>
      </c>
      <c r="AE16" s="94">
        <v>0</v>
      </c>
      <c r="AF16" s="95">
        <f>AD16-Y16+AE16</f>
        <v>0.15474537037037028</v>
      </c>
      <c r="AG16" s="96">
        <v>5</v>
      </c>
      <c r="AH16" s="97">
        <v>34</v>
      </c>
      <c r="AI16" s="89" t="s">
        <v>64</v>
      </c>
      <c r="AJ16" s="107"/>
      <c r="AK16" s="98">
        <f>AL16-AD16</f>
        <v>0.015682870370370416</v>
      </c>
      <c r="AL16" s="92">
        <v>0.7288657407407407</v>
      </c>
      <c r="AM16" s="99"/>
      <c r="AN16" s="99"/>
      <c r="AO16" s="99"/>
      <c r="AP16" s="99"/>
      <c r="AQ16" s="99"/>
      <c r="AR16" s="99"/>
      <c r="AS16" s="92" t="s">
        <v>87</v>
      </c>
      <c r="AT16" s="94"/>
      <c r="AU16" s="95" t="s">
        <v>88</v>
      </c>
      <c r="AV16" s="96"/>
      <c r="AW16" s="97"/>
      <c r="AX16" s="101"/>
      <c r="AY16" s="97"/>
      <c r="AZ16" s="101"/>
      <c r="BA16" s="97"/>
      <c r="BB16" s="102">
        <f>SUM(AY16,BA16)</f>
        <v>0</v>
      </c>
      <c r="BC16" s="101" t="s">
        <v>59</v>
      </c>
      <c r="BD16" s="97">
        <v>0</v>
      </c>
      <c r="BE16" s="103">
        <f>SUM(U16,AH16,AW16,BD16)</f>
        <v>68</v>
      </c>
      <c r="BF16" s="104">
        <v>6</v>
      </c>
      <c r="BG16" s="97">
        <v>25</v>
      </c>
    </row>
    <row r="17" spans="1:59" s="35" customFormat="1" ht="32.25" customHeight="1">
      <c r="A17" s="87">
        <v>308</v>
      </c>
      <c r="B17" s="87">
        <v>308</v>
      </c>
      <c r="C17" s="88" t="s">
        <v>133</v>
      </c>
      <c r="D17" s="88" t="s">
        <v>134</v>
      </c>
      <c r="E17" s="68"/>
      <c r="F17" s="89">
        <v>0</v>
      </c>
      <c r="G17" s="111"/>
      <c r="H17" s="91">
        <v>0.502083333333333</v>
      </c>
      <c r="I17" s="92">
        <v>0.5021064814814815</v>
      </c>
      <c r="J17" s="93" t="s">
        <v>73</v>
      </c>
      <c r="K17" s="99"/>
      <c r="L17" s="99"/>
      <c r="M17" s="99"/>
      <c r="N17" s="99"/>
      <c r="O17" s="99"/>
      <c r="P17" s="99"/>
      <c r="Q17" s="92">
        <v>0.5616203703703704</v>
      </c>
      <c r="R17" s="94">
        <v>1.25</v>
      </c>
      <c r="S17" s="95">
        <f>Q17-I17+R17</f>
        <v>1.3095138888888889</v>
      </c>
      <c r="T17" s="96">
        <v>6</v>
      </c>
      <c r="U17" s="97">
        <v>25</v>
      </c>
      <c r="V17" s="89">
        <v>0</v>
      </c>
      <c r="W17" s="105"/>
      <c r="X17" s="98">
        <f>Y17-Q17</f>
        <v>0.013402777777777763</v>
      </c>
      <c r="Y17" s="92">
        <v>0.5750231481481481</v>
      </c>
      <c r="Z17" s="99"/>
      <c r="AA17" s="99"/>
      <c r="AB17" s="99"/>
      <c r="AC17" s="99"/>
      <c r="AD17" s="92">
        <v>0.6538657407407408</v>
      </c>
      <c r="AE17" s="94">
        <v>0</v>
      </c>
      <c r="AF17" s="95">
        <f>AD17-Y17+AE17</f>
        <v>0.07884259259259263</v>
      </c>
      <c r="AG17" s="96">
        <v>4</v>
      </c>
      <c r="AH17" s="97">
        <v>43</v>
      </c>
      <c r="AI17" s="89" t="s">
        <v>64</v>
      </c>
      <c r="AJ17" s="107"/>
      <c r="AK17" s="98">
        <f>AL17-AD17</f>
        <v>0.0138773148148148</v>
      </c>
      <c r="AL17" s="92">
        <v>0.6677430555555556</v>
      </c>
      <c r="AM17" s="99"/>
      <c r="AN17" s="99"/>
      <c r="AO17" s="99"/>
      <c r="AP17" s="99"/>
      <c r="AQ17" s="99"/>
      <c r="AR17" s="99"/>
      <c r="AS17" s="92" t="s">
        <v>87</v>
      </c>
      <c r="AT17" s="94"/>
      <c r="AU17" s="95" t="s">
        <v>88</v>
      </c>
      <c r="AV17" s="96"/>
      <c r="AW17" s="97"/>
      <c r="AX17" s="101"/>
      <c r="AY17" s="97"/>
      <c r="AZ17" s="101"/>
      <c r="BA17" s="97"/>
      <c r="BB17" s="102">
        <f>SUM(AY17,BA17)</f>
        <v>0</v>
      </c>
      <c r="BC17" s="101" t="s">
        <v>59</v>
      </c>
      <c r="BD17" s="97">
        <v>0</v>
      </c>
      <c r="BE17" s="103">
        <f>SUM(U17,AH17,AW17,BD17)</f>
        <v>68</v>
      </c>
      <c r="BF17" s="104">
        <v>7</v>
      </c>
      <c r="BG17" s="97">
        <v>17</v>
      </c>
    </row>
    <row r="18" spans="1:59" s="35" customFormat="1" ht="32.25" customHeight="1">
      <c r="A18" s="87">
        <v>310</v>
      </c>
      <c r="B18" s="87">
        <v>310</v>
      </c>
      <c r="C18" s="88" t="s">
        <v>135</v>
      </c>
      <c r="D18" s="88" t="s">
        <v>136</v>
      </c>
      <c r="E18" s="68"/>
      <c r="F18" s="89" t="s">
        <v>64</v>
      </c>
      <c r="G18" s="90"/>
      <c r="H18" s="91">
        <v>0.497916666666667</v>
      </c>
      <c r="I18" s="92">
        <v>0.4986111111111111</v>
      </c>
      <c r="J18" s="99"/>
      <c r="K18" s="99"/>
      <c r="L18" s="99"/>
      <c r="M18" s="99"/>
      <c r="N18" s="99"/>
      <c r="O18" s="99"/>
      <c r="P18" s="99"/>
      <c r="Q18" s="92"/>
      <c r="R18" s="94"/>
      <c r="S18" s="95" t="s">
        <v>88</v>
      </c>
      <c r="T18" s="96"/>
      <c r="U18" s="97"/>
      <c r="V18" s="89" t="s">
        <v>64</v>
      </c>
      <c r="W18" s="105"/>
      <c r="X18" s="98"/>
      <c r="Y18" s="92" t="s">
        <v>87</v>
      </c>
      <c r="Z18" s="99"/>
      <c r="AA18" s="99"/>
      <c r="AB18" s="99"/>
      <c r="AC18" s="99"/>
      <c r="AD18" s="92"/>
      <c r="AE18" s="94"/>
      <c r="AF18" s="95" t="s">
        <v>88</v>
      </c>
      <c r="AG18" s="96"/>
      <c r="AH18" s="97"/>
      <c r="AI18" s="89" t="s">
        <v>64</v>
      </c>
      <c r="AJ18" s="107"/>
      <c r="AK18" s="98"/>
      <c r="AL18" s="92" t="s">
        <v>87</v>
      </c>
      <c r="AM18" s="99"/>
      <c r="AN18" s="99"/>
      <c r="AO18" s="99"/>
      <c r="AP18" s="99"/>
      <c r="AQ18" s="99"/>
      <c r="AR18" s="99"/>
      <c r="AS18" s="92"/>
      <c r="AT18" s="94"/>
      <c r="AU18" s="95" t="s">
        <v>88</v>
      </c>
      <c r="AV18" s="96"/>
      <c r="AW18" s="97"/>
      <c r="AX18" s="101"/>
      <c r="AY18" s="97"/>
      <c r="AZ18" s="101"/>
      <c r="BA18" s="97"/>
      <c r="BB18" s="102">
        <f>SUM(AY18,BA18)</f>
        <v>0</v>
      </c>
      <c r="BC18" s="101" t="s">
        <v>64</v>
      </c>
      <c r="BD18" s="97">
        <v>0</v>
      </c>
      <c r="BE18" s="103">
        <f>SUM(U18,AH18,AW18,BD18)</f>
        <v>0</v>
      </c>
      <c r="BF18" s="104"/>
      <c r="BG18" s="97"/>
    </row>
    <row r="19" ht="15" customHeight="1"/>
    <row r="20" spans="1:56" ht="30.75" customHeight="1">
      <c r="A20" s="32" t="s">
        <v>137</v>
      </c>
      <c r="B20" s="32"/>
      <c r="C20" s="33"/>
      <c r="D20" s="26"/>
      <c r="E20" s="28"/>
      <c r="F20" s="34" t="s">
        <v>9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 t="s">
        <v>10</v>
      </c>
      <c r="AY20" s="34"/>
      <c r="AZ20" s="34"/>
      <c r="BA20" s="34"/>
      <c r="BB20" s="34"/>
      <c r="BC20" s="34"/>
      <c r="BD20" s="34"/>
    </row>
    <row r="21" spans="3:57" s="35" customFormat="1" ht="33" customHeight="1">
      <c r="C21" s="36"/>
      <c r="D21" s="36"/>
      <c r="E21" s="36"/>
      <c r="F21" s="37" t="s">
        <v>11</v>
      </c>
      <c r="G21" s="37"/>
      <c r="H21" s="37" t="s">
        <v>12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 t="s">
        <v>13</v>
      </c>
      <c r="W21" s="38"/>
      <c r="X21" s="37" t="s">
        <v>14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9" t="s">
        <v>15</v>
      </c>
      <c r="AJ21" s="39"/>
      <c r="AK21" s="39" t="s">
        <v>16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 t="s">
        <v>17</v>
      </c>
      <c r="AY21" s="39"/>
      <c r="AZ21" s="39"/>
      <c r="BA21" s="39"/>
      <c r="BB21" s="39"/>
      <c r="BC21" s="39"/>
      <c r="BD21" s="39"/>
      <c r="BE21" s="40"/>
    </row>
    <row r="22" spans="1:59" s="65" customFormat="1" ht="48.75" customHeight="1">
      <c r="A22" s="41" t="s">
        <v>18</v>
      </c>
      <c r="B22" s="41"/>
      <c r="C22" s="42" t="s">
        <v>19</v>
      </c>
      <c r="D22" s="43" t="s">
        <v>20</v>
      </c>
      <c r="E22" s="44"/>
      <c r="F22" s="45" t="s">
        <v>21</v>
      </c>
      <c r="G22" s="46" t="s">
        <v>22</v>
      </c>
      <c r="H22" s="47" t="s">
        <v>23</v>
      </c>
      <c r="I22" s="48" t="s">
        <v>24</v>
      </c>
      <c r="J22" s="49" t="s">
        <v>25</v>
      </c>
      <c r="K22" s="49" t="s">
        <v>26</v>
      </c>
      <c r="L22" s="49" t="s">
        <v>27</v>
      </c>
      <c r="M22" s="49" t="s">
        <v>28</v>
      </c>
      <c r="N22" s="49" t="s">
        <v>29</v>
      </c>
      <c r="O22" s="49" t="s">
        <v>30</v>
      </c>
      <c r="P22" s="49" t="s">
        <v>31</v>
      </c>
      <c r="Q22" s="48" t="s">
        <v>32</v>
      </c>
      <c r="R22" s="50" t="s">
        <v>33</v>
      </c>
      <c r="S22" s="51" t="s">
        <v>34</v>
      </c>
      <c r="T22" s="52" t="s">
        <v>35</v>
      </c>
      <c r="U22" s="53" t="s">
        <v>36</v>
      </c>
      <c r="V22" s="45" t="s">
        <v>21</v>
      </c>
      <c r="W22" s="54" t="s">
        <v>22</v>
      </c>
      <c r="X22" s="55" t="s">
        <v>37</v>
      </c>
      <c r="Y22" s="48" t="s">
        <v>24</v>
      </c>
      <c r="Z22" s="49" t="s">
        <v>38</v>
      </c>
      <c r="AA22" s="49" t="s">
        <v>39</v>
      </c>
      <c r="AB22" s="49" t="s">
        <v>40</v>
      </c>
      <c r="AC22" s="49" t="s">
        <v>41</v>
      </c>
      <c r="AD22" s="48" t="s">
        <v>32</v>
      </c>
      <c r="AE22" s="50" t="s">
        <v>33</v>
      </c>
      <c r="AF22" s="56" t="s">
        <v>34</v>
      </c>
      <c r="AG22" s="52" t="s">
        <v>35</v>
      </c>
      <c r="AH22" s="53" t="s">
        <v>36</v>
      </c>
      <c r="AI22" s="45" t="s">
        <v>21</v>
      </c>
      <c r="AJ22" s="54" t="s">
        <v>22</v>
      </c>
      <c r="AK22" s="55" t="s">
        <v>37</v>
      </c>
      <c r="AL22" s="48" t="s">
        <v>24</v>
      </c>
      <c r="AM22" s="57" t="s">
        <v>30</v>
      </c>
      <c r="AN22" s="57" t="s">
        <v>31</v>
      </c>
      <c r="AO22" s="57" t="s">
        <v>42</v>
      </c>
      <c r="AP22" s="57" t="s">
        <v>43</v>
      </c>
      <c r="AQ22" s="57" t="s">
        <v>44</v>
      </c>
      <c r="AR22" s="57" t="s">
        <v>45</v>
      </c>
      <c r="AS22" s="48" t="s">
        <v>32</v>
      </c>
      <c r="AT22" s="50" t="s">
        <v>33</v>
      </c>
      <c r="AU22" s="56" t="s">
        <v>34</v>
      </c>
      <c r="AV22" s="52" t="s">
        <v>35</v>
      </c>
      <c r="AW22" s="53" t="s">
        <v>36</v>
      </c>
      <c r="AX22" s="58"/>
      <c r="AY22" s="59"/>
      <c r="AZ22" s="58"/>
      <c r="BA22" s="59"/>
      <c r="BB22" s="60" t="s">
        <v>50</v>
      </c>
      <c r="BC22" s="61" t="s">
        <v>35</v>
      </c>
      <c r="BD22" s="62" t="s">
        <v>36</v>
      </c>
      <c r="BE22" s="63" t="s">
        <v>51</v>
      </c>
      <c r="BF22" s="64" t="s">
        <v>35</v>
      </c>
      <c r="BG22" s="63" t="s">
        <v>52</v>
      </c>
    </row>
    <row r="23" spans="1:59" s="35" customFormat="1" ht="32.25" customHeight="1">
      <c r="A23" s="66">
        <v>414</v>
      </c>
      <c r="B23" s="66">
        <v>414</v>
      </c>
      <c r="C23" s="67" t="s">
        <v>138</v>
      </c>
      <c r="D23" s="67" t="s">
        <v>139</v>
      </c>
      <c r="E23" s="68"/>
      <c r="F23" s="69">
        <v>0</v>
      </c>
      <c r="G23" s="70"/>
      <c r="H23" s="71">
        <v>0.4701388888888889</v>
      </c>
      <c r="I23" s="72">
        <v>0.47050925925925924</v>
      </c>
      <c r="J23" s="80"/>
      <c r="K23" s="80"/>
      <c r="L23" s="80"/>
      <c r="M23" s="80"/>
      <c r="N23" s="80"/>
      <c r="O23" s="80"/>
      <c r="P23" s="80"/>
      <c r="Q23" s="72">
        <v>0.5073726851851852</v>
      </c>
      <c r="R23" s="74">
        <v>0</v>
      </c>
      <c r="S23" s="75">
        <f>Q23-I23+R23</f>
        <v>0.03686342592592595</v>
      </c>
      <c r="T23" s="76">
        <v>1</v>
      </c>
      <c r="U23" s="77">
        <v>60</v>
      </c>
      <c r="V23" s="69">
        <v>0</v>
      </c>
      <c r="W23" s="78"/>
      <c r="X23" s="79">
        <f>Y23-Q23</f>
        <v>0.013969907407407445</v>
      </c>
      <c r="Y23" s="72">
        <v>0.5213425925925926</v>
      </c>
      <c r="Z23" s="80"/>
      <c r="AA23" s="80"/>
      <c r="AB23" s="80"/>
      <c r="AC23" s="80"/>
      <c r="AD23" s="72">
        <v>0.5781712962962963</v>
      </c>
      <c r="AE23" s="74">
        <v>0</v>
      </c>
      <c r="AF23" s="75">
        <f>AD23-Y23+AE23</f>
        <v>0.05682870370370363</v>
      </c>
      <c r="AG23" s="76">
        <v>1</v>
      </c>
      <c r="AH23" s="77">
        <v>60</v>
      </c>
      <c r="AI23" s="69">
        <v>0</v>
      </c>
      <c r="AJ23" s="81"/>
      <c r="AK23" s="79">
        <f>AL23-AD23</f>
        <v>0.01402777777777775</v>
      </c>
      <c r="AL23" s="72">
        <v>0.592199074074074</v>
      </c>
      <c r="AM23" s="80"/>
      <c r="AN23" s="80"/>
      <c r="AO23" s="80"/>
      <c r="AP23" s="80"/>
      <c r="AQ23" s="80"/>
      <c r="AR23" s="80"/>
      <c r="AS23" s="72">
        <v>0.6719212962962963</v>
      </c>
      <c r="AT23" s="74">
        <v>0</v>
      </c>
      <c r="AU23" s="75">
        <f>AS23-AL23+AT23</f>
        <v>0.07972222222222225</v>
      </c>
      <c r="AV23" s="76">
        <v>1</v>
      </c>
      <c r="AW23" s="77">
        <v>60</v>
      </c>
      <c r="AX23" s="82"/>
      <c r="AY23" s="77"/>
      <c r="AZ23" s="82"/>
      <c r="BA23" s="77"/>
      <c r="BB23" s="83">
        <f>SUM(AY23,BA23)</f>
        <v>0</v>
      </c>
      <c r="BC23" s="84" t="s">
        <v>56</v>
      </c>
      <c r="BD23" s="77">
        <v>60</v>
      </c>
      <c r="BE23" s="85">
        <f>SUM(U23,AH23,AW23,BD23)</f>
        <v>240</v>
      </c>
      <c r="BF23" s="86">
        <v>1</v>
      </c>
      <c r="BG23" s="77">
        <v>60</v>
      </c>
    </row>
    <row r="24" spans="1:59" s="35" customFormat="1" ht="32.25" customHeight="1">
      <c r="A24" s="87">
        <v>430</v>
      </c>
      <c r="B24" s="87">
        <v>430</v>
      </c>
      <c r="C24" s="88" t="s">
        <v>140</v>
      </c>
      <c r="D24" s="88" t="s">
        <v>141</v>
      </c>
      <c r="E24" s="68"/>
      <c r="F24" s="89">
        <v>0</v>
      </c>
      <c r="G24" s="90"/>
      <c r="H24" s="91">
        <v>0.46875</v>
      </c>
      <c r="I24" s="92">
        <v>0.46877314814814813</v>
      </c>
      <c r="J24" s="99"/>
      <c r="K24" s="99"/>
      <c r="L24" s="99"/>
      <c r="M24" s="99"/>
      <c r="N24" s="99"/>
      <c r="O24" s="99"/>
      <c r="P24" s="99"/>
      <c r="Q24" s="92">
        <v>0.5163888888888889</v>
      </c>
      <c r="R24" s="94">
        <v>0</v>
      </c>
      <c r="S24" s="95">
        <f>Q24-I24+R24</f>
        <v>0.047615740740740764</v>
      </c>
      <c r="T24" s="96">
        <v>2</v>
      </c>
      <c r="U24" s="97">
        <v>46</v>
      </c>
      <c r="V24" s="89">
        <v>0</v>
      </c>
      <c r="W24" s="90"/>
      <c r="X24" s="98">
        <f>Y24-Q24</f>
        <v>0.013981481481481484</v>
      </c>
      <c r="Y24" s="92">
        <v>0.5303703703703704</v>
      </c>
      <c r="Z24" s="99"/>
      <c r="AA24" s="99"/>
      <c r="AB24" s="99"/>
      <c r="AC24" s="99"/>
      <c r="AD24" s="92">
        <v>0.6008217592592593</v>
      </c>
      <c r="AE24" s="94">
        <v>0</v>
      </c>
      <c r="AF24" s="95">
        <f>AD24-Y24+AE24</f>
        <v>0.07045138888888891</v>
      </c>
      <c r="AG24" s="96">
        <v>2</v>
      </c>
      <c r="AH24" s="97">
        <v>46</v>
      </c>
      <c r="AI24" s="89">
        <v>0</v>
      </c>
      <c r="AJ24" s="100"/>
      <c r="AK24" s="98">
        <f>AL24-AD24</f>
        <v>0.0140162037037036</v>
      </c>
      <c r="AL24" s="92">
        <v>0.6148379629629629</v>
      </c>
      <c r="AM24" s="99"/>
      <c r="AN24" s="99"/>
      <c r="AO24" s="99"/>
      <c r="AP24" s="99"/>
      <c r="AQ24" s="99"/>
      <c r="AR24" s="99"/>
      <c r="AS24" s="92">
        <v>0.7121759259259259</v>
      </c>
      <c r="AT24" s="94">
        <v>0</v>
      </c>
      <c r="AU24" s="95">
        <f>AS24-AL24+AT24</f>
        <v>0.09733796296296304</v>
      </c>
      <c r="AV24" s="96">
        <v>2</v>
      </c>
      <c r="AW24" s="97">
        <v>46</v>
      </c>
      <c r="AX24" s="101"/>
      <c r="AY24" s="97"/>
      <c r="AZ24" s="101"/>
      <c r="BA24" s="97"/>
      <c r="BB24" s="102">
        <f>SUM(AY24,BA24)</f>
        <v>0</v>
      </c>
      <c r="BC24" s="101" t="s">
        <v>55</v>
      </c>
      <c r="BD24" s="97">
        <v>46</v>
      </c>
      <c r="BE24" s="103">
        <f>SUM(U24,AH24,AW24,BD24)</f>
        <v>184</v>
      </c>
      <c r="BF24" s="104">
        <v>2</v>
      </c>
      <c r="BG24" s="97">
        <v>46</v>
      </c>
    </row>
    <row r="25" spans="1:59" s="35" customFormat="1" ht="32.25" customHeight="1">
      <c r="A25" s="87">
        <v>405</v>
      </c>
      <c r="B25" s="87">
        <v>405</v>
      </c>
      <c r="C25" s="88" t="s">
        <v>142</v>
      </c>
      <c r="D25" s="88" t="s">
        <v>143</v>
      </c>
      <c r="E25" s="68"/>
      <c r="F25" s="89">
        <v>1</v>
      </c>
      <c r="G25" s="90">
        <v>103</v>
      </c>
      <c r="H25" s="91">
        <v>0.474305555555556</v>
      </c>
      <c r="I25" s="92">
        <v>0.47443287037037035</v>
      </c>
      <c r="J25" s="93" t="s">
        <v>73</v>
      </c>
      <c r="K25" s="99"/>
      <c r="L25" s="99"/>
      <c r="M25" s="99"/>
      <c r="N25" s="99"/>
      <c r="O25" s="99"/>
      <c r="P25" s="99"/>
      <c r="Q25" s="92">
        <v>0.6274074074074074</v>
      </c>
      <c r="R25" s="94">
        <v>1.6666666666666667</v>
      </c>
      <c r="S25" s="95">
        <f>Q25-I25+R25</f>
        <v>1.8196412037037037</v>
      </c>
      <c r="T25" s="96">
        <v>3</v>
      </c>
      <c r="U25" s="97">
        <v>37</v>
      </c>
      <c r="V25" s="89">
        <v>2</v>
      </c>
      <c r="W25" s="105">
        <v>217.233</v>
      </c>
      <c r="X25" s="98">
        <f>Y25-Q25</f>
        <v>0.013969907407407445</v>
      </c>
      <c r="Y25" s="92">
        <v>0.6413773148148149</v>
      </c>
      <c r="Z25" s="99"/>
      <c r="AA25" s="99"/>
      <c r="AB25" s="99"/>
      <c r="AC25" s="99"/>
      <c r="AD25" s="92">
        <v>0.7072337962962963</v>
      </c>
      <c r="AE25" s="94">
        <v>0.8333333333333334</v>
      </c>
      <c r="AF25" s="95">
        <f>AD25-Y25+AE25</f>
        <v>0.8991898148148149</v>
      </c>
      <c r="AG25" s="96">
        <v>3</v>
      </c>
      <c r="AH25" s="97">
        <v>37</v>
      </c>
      <c r="AI25" s="89">
        <v>9</v>
      </c>
      <c r="AJ25" s="106" t="s">
        <v>144</v>
      </c>
      <c r="AK25" s="98">
        <f>AL25-AD25</f>
        <v>0.015983796296296315</v>
      </c>
      <c r="AL25" s="92">
        <v>0.7232175925925927</v>
      </c>
      <c r="AM25" s="99"/>
      <c r="AN25" s="99"/>
      <c r="AO25" s="99"/>
      <c r="AP25" s="99"/>
      <c r="AQ25" s="99"/>
      <c r="AR25" s="99"/>
      <c r="AS25" s="92">
        <v>0.8040509259259259</v>
      </c>
      <c r="AT25" s="94">
        <v>3.754189814814815</v>
      </c>
      <c r="AU25" s="95">
        <f>AS25-AL25+AT25</f>
        <v>3.835023148148148</v>
      </c>
      <c r="AV25" s="96">
        <v>3</v>
      </c>
      <c r="AW25" s="97">
        <v>37</v>
      </c>
      <c r="AX25" s="101"/>
      <c r="AY25" s="97"/>
      <c r="AZ25" s="101"/>
      <c r="BA25" s="97"/>
      <c r="BB25" s="102">
        <f>SUM(AY25,BA25)</f>
        <v>0</v>
      </c>
      <c r="BC25" s="101" t="s">
        <v>59</v>
      </c>
      <c r="BD25" s="97">
        <v>0</v>
      </c>
      <c r="BE25" s="103">
        <f>SUM(U25,AH25,AW25,BD25)</f>
        <v>111</v>
      </c>
      <c r="BF25" s="104">
        <v>3</v>
      </c>
      <c r="BG25" s="97">
        <v>37</v>
      </c>
    </row>
    <row r="26" spans="1:59" s="35" customFormat="1" ht="32.25" customHeight="1">
      <c r="A26" s="87">
        <v>407</v>
      </c>
      <c r="B26" s="87">
        <v>407</v>
      </c>
      <c r="C26" s="88" t="s">
        <v>145</v>
      </c>
      <c r="D26" s="88" t="s">
        <v>146</v>
      </c>
      <c r="E26" s="68"/>
      <c r="F26" s="89" t="s">
        <v>147</v>
      </c>
      <c r="G26" s="90"/>
      <c r="H26" s="91">
        <v>0.47152777777777777</v>
      </c>
      <c r="I26" s="92" t="s">
        <v>147</v>
      </c>
      <c r="J26" s="99"/>
      <c r="K26" s="99"/>
      <c r="L26" s="99"/>
      <c r="M26" s="99"/>
      <c r="N26" s="99"/>
      <c r="O26" s="99"/>
      <c r="P26" s="99"/>
      <c r="Q26" s="92"/>
      <c r="R26" s="94"/>
      <c r="S26" s="95" t="s">
        <v>88</v>
      </c>
      <c r="T26" s="96"/>
      <c r="U26" s="97"/>
      <c r="V26" s="89"/>
      <c r="W26" s="105"/>
      <c r="X26" s="98"/>
      <c r="Y26" s="92" t="s">
        <v>87</v>
      </c>
      <c r="Z26" s="99"/>
      <c r="AA26" s="99"/>
      <c r="AB26" s="99"/>
      <c r="AC26" s="99"/>
      <c r="AD26" s="92"/>
      <c r="AE26" s="94"/>
      <c r="AF26" s="95" t="s">
        <v>88</v>
      </c>
      <c r="AG26" s="96"/>
      <c r="AH26" s="97"/>
      <c r="AI26" s="89" t="s">
        <v>64</v>
      </c>
      <c r="AJ26" s="107"/>
      <c r="AK26" s="98"/>
      <c r="AL26" s="92" t="s">
        <v>87</v>
      </c>
      <c r="AM26" s="99"/>
      <c r="AN26" s="99"/>
      <c r="AO26" s="99"/>
      <c r="AP26" s="99"/>
      <c r="AQ26" s="99"/>
      <c r="AR26" s="99"/>
      <c r="AS26" s="92" t="s">
        <v>87</v>
      </c>
      <c r="AT26" s="94"/>
      <c r="AU26" s="95" t="s">
        <v>88</v>
      </c>
      <c r="AV26" s="96"/>
      <c r="AW26" s="97"/>
      <c r="AX26" s="101"/>
      <c r="AY26" s="97"/>
      <c r="AZ26" s="101"/>
      <c r="BA26" s="97"/>
      <c r="BB26" s="102">
        <f>SUM(AY26,BA26)</f>
        <v>0</v>
      </c>
      <c r="BC26" s="101" t="s">
        <v>64</v>
      </c>
      <c r="BD26" s="97">
        <v>0</v>
      </c>
      <c r="BE26" s="103">
        <f>SUM(U26,AH26,AW26,BD26)</f>
        <v>0</v>
      </c>
      <c r="BF26" s="104"/>
      <c r="BG26" s="97"/>
    </row>
    <row r="27" spans="1:59" s="35" customFormat="1" ht="32.25" customHeight="1">
      <c r="A27" s="87">
        <v>408</v>
      </c>
      <c r="B27" s="87">
        <v>408</v>
      </c>
      <c r="C27" s="88" t="s">
        <v>148</v>
      </c>
      <c r="D27" s="88" t="s">
        <v>149</v>
      </c>
      <c r="E27" s="68"/>
      <c r="F27" s="89" t="s">
        <v>147</v>
      </c>
      <c r="G27" s="90"/>
      <c r="H27" s="91">
        <v>0.472916666666667</v>
      </c>
      <c r="I27" s="92">
        <v>0.47304398148148147</v>
      </c>
      <c r="J27" s="99"/>
      <c r="K27" s="99"/>
      <c r="L27" s="99"/>
      <c r="M27" s="99"/>
      <c r="N27" s="99"/>
      <c r="O27" s="99"/>
      <c r="P27" s="99"/>
      <c r="Q27" s="92">
        <v>0.6274884259259259</v>
      </c>
      <c r="R27" s="94">
        <v>0</v>
      </c>
      <c r="S27" s="95" t="s">
        <v>88</v>
      </c>
      <c r="T27" s="96"/>
      <c r="U27" s="97"/>
      <c r="V27" s="89" t="s">
        <v>64</v>
      </c>
      <c r="W27" s="105"/>
      <c r="X27" s="98">
        <f>Y27-Q27</f>
        <v>0.014502314814814787</v>
      </c>
      <c r="Y27" s="92">
        <v>0.6419907407407407</v>
      </c>
      <c r="Z27" s="99"/>
      <c r="AA27" s="99"/>
      <c r="AB27" s="99"/>
      <c r="AC27" s="99"/>
      <c r="AD27" s="92" t="s">
        <v>87</v>
      </c>
      <c r="AE27" s="94"/>
      <c r="AF27" s="95" t="s">
        <v>88</v>
      </c>
      <c r="AG27" s="96"/>
      <c r="AH27" s="97"/>
      <c r="AI27" s="89" t="s">
        <v>64</v>
      </c>
      <c r="AJ27" s="107"/>
      <c r="AK27" s="98"/>
      <c r="AL27" s="92" t="s">
        <v>87</v>
      </c>
      <c r="AM27" s="99"/>
      <c r="AN27" s="99"/>
      <c r="AO27" s="99"/>
      <c r="AP27" s="99"/>
      <c r="AQ27" s="99"/>
      <c r="AR27" s="99"/>
      <c r="AS27" s="92" t="s">
        <v>87</v>
      </c>
      <c r="AT27" s="94"/>
      <c r="AU27" s="95" t="s">
        <v>88</v>
      </c>
      <c r="AV27" s="96"/>
      <c r="AW27" s="97"/>
      <c r="AX27" s="101"/>
      <c r="AY27" s="97"/>
      <c r="AZ27" s="101"/>
      <c r="BA27" s="97"/>
      <c r="BB27" s="102">
        <f>SUM(AY27,BA27)</f>
        <v>0</v>
      </c>
      <c r="BC27" s="101" t="s">
        <v>59</v>
      </c>
      <c r="BD27" s="97">
        <v>0</v>
      </c>
      <c r="BE27" s="103">
        <f>SUM(U27,AH27,AW27,BD27)</f>
        <v>0</v>
      </c>
      <c r="BF27" s="104"/>
      <c r="BG27" s="97"/>
    </row>
    <row r="28" spans="1:59" s="35" customFormat="1" ht="32.25" customHeight="1">
      <c r="A28" s="87">
        <v>409</v>
      </c>
      <c r="B28" s="87">
        <v>409</v>
      </c>
      <c r="C28" s="88" t="s">
        <v>150</v>
      </c>
      <c r="D28" s="88" t="s">
        <v>151</v>
      </c>
      <c r="E28" s="68"/>
      <c r="F28" s="89" t="s">
        <v>64</v>
      </c>
      <c r="G28" s="90"/>
      <c r="H28" s="91">
        <v>0.475694444444444</v>
      </c>
      <c r="I28" s="92">
        <v>0.47587962962962965</v>
      </c>
      <c r="J28" s="99"/>
      <c r="K28" s="99"/>
      <c r="L28" s="99"/>
      <c r="M28" s="99"/>
      <c r="N28" s="99"/>
      <c r="O28" s="99"/>
      <c r="P28" s="99"/>
      <c r="Q28" s="92" t="s">
        <v>87</v>
      </c>
      <c r="R28" s="94"/>
      <c r="S28" s="95" t="s">
        <v>88</v>
      </c>
      <c r="T28" s="96"/>
      <c r="U28" s="97"/>
      <c r="V28" s="89" t="s">
        <v>64</v>
      </c>
      <c r="W28" s="105"/>
      <c r="X28" s="98"/>
      <c r="Y28" s="92" t="s">
        <v>87</v>
      </c>
      <c r="Z28" s="99"/>
      <c r="AA28" s="99"/>
      <c r="AB28" s="99"/>
      <c r="AC28" s="99"/>
      <c r="AD28" s="92"/>
      <c r="AE28" s="94"/>
      <c r="AF28" s="95" t="s">
        <v>88</v>
      </c>
      <c r="AG28" s="96"/>
      <c r="AH28" s="97"/>
      <c r="AI28" s="89" t="s">
        <v>64</v>
      </c>
      <c r="AJ28" s="107"/>
      <c r="AK28" s="98"/>
      <c r="AL28" s="92" t="s">
        <v>87</v>
      </c>
      <c r="AM28" s="99"/>
      <c r="AN28" s="99"/>
      <c r="AO28" s="99"/>
      <c r="AP28" s="99"/>
      <c r="AQ28" s="99"/>
      <c r="AR28" s="99"/>
      <c r="AS28" s="92">
        <v>0.7117708333333334</v>
      </c>
      <c r="AT28" s="94"/>
      <c r="AU28" s="95" t="s">
        <v>88</v>
      </c>
      <c r="AV28" s="96"/>
      <c r="AW28" s="97"/>
      <c r="AX28" s="101"/>
      <c r="AY28" s="97"/>
      <c r="AZ28" s="101"/>
      <c r="BA28" s="97"/>
      <c r="BB28" s="102">
        <f>SUM(AY28,BA28)</f>
        <v>0</v>
      </c>
      <c r="BC28" s="101" t="s">
        <v>59</v>
      </c>
      <c r="BD28" s="97">
        <v>0</v>
      </c>
      <c r="BE28" s="103">
        <f>SUM(U28,AH28,AW28,BD28)</f>
        <v>0</v>
      </c>
      <c r="BF28" s="104"/>
      <c r="BG28" s="97"/>
    </row>
    <row r="29" ht="15" customHeight="1"/>
    <row r="30" spans="1:47" s="30" customFormat="1" ht="12.75">
      <c r="A30" s="113" t="s">
        <v>114</v>
      </c>
      <c r="B30" s="113"/>
      <c r="C30" s="113"/>
      <c r="D30" s="113" t="s">
        <v>115</v>
      </c>
      <c r="F30" s="114"/>
      <c r="R30" s="115"/>
      <c r="S30" s="116"/>
      <c r="T30" s="116"/>
      <c r="U30" s="117"/>
      <c r="V30" s="114"/>
      <c r="AE30" s="118"/>
      <c r="AI30" s="117"/>
      <c r="AJ30" s="114"/>
      <c r="AU30" s="118"/>
    </row>
    <row r="31" spans="1:59" s="30" customFormat="1" ht="12.75">
      <c r="A31" s="113" t="s">
        <v>116</v>
      </c>
      <c r="B31" s="113"/>
      <c r="D31" s="113" t="s">
        <v>117</v>
      </c>
      <c r="F31" s="114"/>
      <c r="V31" s="114"/>
      <c r="AI31" s="118"/>
      <c r="AJ31" s="114"/>
      <c r="BG31" s="118"/>
    </row>
  </sheetData>
  <sheetProtection selectLockedCells="1" selectUnlockedCells="1"/>
  <mergeCells count="21">
    <mergeCell ref="A4:D4"/>
    <mergeCell ref="F8:AW8"/>
    <mergeCell ref="AX8:BD8"/>
    <mergeCell ref="F9:G9"/>
    <mergeCell ref="H9:U9"/>
    <mergeCell ref="V9:W9"/>
    <mergeCell ref="X9:AH9"/>
    <mergeCell ref="AI9:AJ9"/>
    <mergeCell ref="AK9:AW9"/>
    <mergeCell ref="AX9:BD9"/>
    <mergeCell ref="A10:B10"/>
    <mergeCell ref="F20:AW20"/>
    <mergeCell ref="AX20:BD20"/>
    <mergeCell ref="F21:G21"/>
    <mergeCell ref="H21:U21"/>
    <mergeCell ref="V21:W21"/>
    <mergeCell ref="X21:AH21"/>
    <mergeCell ref="AI21:AJ21"/>
    <mergeCell ref="AK21:AW21"/>
    <mergeCell ref="AX21:BD21"/>
    <mergeCell ref="A22:B22"/>
  </mergeCells>
  <printOptions/>
  <pageMargins left="0.19652777777777777" right="0.19652777777777777" top="0.19652777777777777" bottom="0.19652777777777777" header="0.5118055555555555" footer="0.5118055555555555"/>
  <pageSetup fitToWidth="4" fitToHeight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9"/>
  <sheetViews>
    <sheetView view="pageBreakPreview" zoomScale="50" zoomScaleNormal="50" zoomScaleSheetLayoutView="50" workbookViewId="0" topLeftCell="A1">
      <selection activeCell="AV19" sqref="AV19"/>
    </sheetView>
  </sheetViews>
  <sheetFormatPr defaultColWidth="9.00390625" defaultRowHeight="12.75"/>
  <cols>
    <col min="1" max="1" width="14.125" style="1" customWidth="1"/>
    <col min="2" max="3" width="9.00390625" style="1" customWidth="1"/>
    <col min="4" max="4" width="36.25390625" style="2" customWidth="1"/>
    <col min="5" max="5" width="37.00390625" style="2" customWidth="1"/>
    <col min="6" max="6" width="1.37890625" style="2" customWidth="1"/>
    <col min="7" max="7" width="11.875" style="3" customWidth="1"/>
    <col min="8" max="8" width="11.625" style="1" customWidth="1"/>
    <col min="9" max="9" width="10.00390625" style="1" customWidth="1"/>
    <col min="10" max="10" width="12.75390625" style="1" customWidth="1"/>
    <col min="11" max="14" width="7.00390625" style="1" customWidth="1"/>
    <col min="15" max="17" width="5.25390625" style="1" customWidth="1"/>
    <col min="18" max="18" width="15.00390625" style="1" customWidth="1"/>
    <col min="19" max="19" width="15.75390625" style="1" customWidth="1"/>
    <col min="20" max="20" width="15.125" style="1" customWidth="1"/>
    <col min="21" max="21" width="12.125" style="1" customWidth="1"/>
    <col min="22" max="22" width="12.25390625" style="1" customWidth="1"/>
    <col min="23" max="23" width="12.125" style="3" customWidth="1"/>
    <col min="24" max="24" width="17.25390625" style="1" customWidth="1"/>
    <col min="25" max="25" width="12.875" style="1" customWidth="1"/>
    <col min="26" max="26" width="12.75390625" style="1" customWidth="1"/>
    <col min="27" max="30" width="5.25390625" style="1" customWidth="1"/>
    <col min="31" max="31" width="14.625" style="1" customWidth="1"/>
    <col min="32" max="33" width="14.75390625" style="1" customWidth="1"/>
    <col min="34" max="35" width="12.25390625" style="1" customWidth="1"/>
    <col min="36" max="36" width="12.125" style="1" customWidth="1"/>
    <col min="37" max="37" width="12.125" style="3" customWidth="1"/>
    <col min="38" max="38" width="17.25390625" style="1" customWidth="1"/>
    <col min="39" max="39" width="12.875" style="1" customWidth="1"/>
    <col min="40" max="45" width="6.375" style="1" customWidth="1"/>
    <col min="46" max="46" width="16.375" style="1" customWidth="1"/>
    <col min="47" max="47" width="14.625" style="1" customWidth="1"/>
    <col min="48" max="49" width="14.75390625" style="1" customWidth="1"/>
    <col min="50" max="51" width="12.25390625" style="1" customWidth="1"/>
    <col min="52" max="52" width="11.25390625" style="1" customWidth="1"/>
    <col min="53" max="53" width="12.875" style="1" customWidth="1"/>
    <col min="54" max="54" width="15.375" style="1" customWidth="1"/>
    <col min="55" max="55" width="12.875" style="1" customWidth="1"/>
    <col min="56" max="56" width="14.625" style="1" customWidth="1"/>
    <col min="57" max="57" width="13.00390625" style="1" customWidth="1"/>
    <col min="58" max="58" width="15.00390625" style="1" customWidth="1"/>
    <col min="59" max="59" width="10.625" style="1" customWidth="1"/>
    <col min="60" max="16384" width="9.125" style="1" customWidth="1"/>
  </cols>
  <sheetData>
    <row r="1" spans="1:49" ht="60" customHeight="1">
      <c r="A1" s="4"/>
      <c r="B1" s="4"/>
      <c r="C1" s="4"/>
      <c r="D1" s="5"/>
      <c r="E1" s="6"/>
      <c r="F1" s="7"/>
      <c r="G1" s="4"/>
      <c r="H1" s="4"/>
      <c r="I1" s="8"/>
      <c r="AF1" s="9"/>
      <c r="AH1" s="10"/>
      <c r="AJ1" s="3"/>
      <c r="AK1" s="1"/>
      <c r="AU1" s="9"/>
      <c r="AW1" s="10"/>
    </row>
    <row r="2" spans="1:47" ht="12.75">
      <c r="A2" s="4"/>
      <c r="B2" s="4"/>
      <c r="C2" s="4"/>
      <c r="D2" s="5"/>
      <c r="E2" s="6"/>
      <c r="F2" s="7"/>
      <c r="G2" s="4"/>
      <c r="H2" s="4"/>
      <c r="AF2" s="11"/>
      <c r="AJ2" s="3"/>
      <c r="AK2" s="1"/>
      <c r="AU2" s="11"/>
    </row>
    <row r="3" spans="1:47" ht="12.75">
      <c r="A3" s="4"/>
      <c r="B3" s="4"/>
      <c r="C3" s="4"/>
      <c r="D3" s="5"/>
      <c r="E3" s="6"/>
      <c r="F3" s="12"/>
      <c r="G3" s="4"/>
      <c r="H3" s="4"/>
      <c r="AE3" s="11"/>
      <c r="AF3" s="11"/>
      <c r="AJ3" s="3"/>
      <c r="AK3" s="1"/>
      <c r="AT3" s="11"/>
      <c r="AU3" s="11"/>
    </row>
    <row r="4" spans="2:56" ht="12.75">
      <c r="B4" s="13" t="s">
        <v>0</v>
      </c>
      <c r="C4" s="13"/>
      <c r="D4" s="13"/>
      <c r="E4" s="13"/>
      <c r="F4" s="14"/>
      <c r="G4" s="15"/>
      <c r="H4" s="14"/>
      <c r="X4" s="16"/>
      <c r="AE4" s="11"/>
      <c r="AF4" s="11"/>
      <c r="AJ4" s="3"/>
      <c r="AK4" s="16"/>
      <c r="AT4" s="11"/>
      <c r="AU4" s="11"/>
      <c r="AX4" s="17"/>
      <c r="AY4" s="16"/>
      <c r="AZ4" s="17"/>
      <c r="BA4" s="17"/>
      <c r="BD4" s="17" t="s">
        <v>1</v>
      </c>
    </row>
    <row r="5" spans="1:56" s="22" customFormat="1" ht="12.75">
      <c r="A5" s="18"/>
      <c r="B5" s="18" t="s">
        <v>2</v>
      </c>
      <c r="C5" s="18"/>
      <c r="D5" s="19"/>
      <c r="E5" s="20" t="s">
        <v>3</v>
      </c>
      <c r="F5" s="21"/>
      <c r="G5" s="19"/>
      <c r="R5" s="23" t="s">
        <v>4</v>
      </c>
      <c r="AF5" s="24"/>
      <c r="AJ5" s="3"/>
      <c r="AU5" s="24"/>
      <c r="AX5" s="17"/>
      <c r="AY5" s="23"/>
      <c r="AZ5" s="17"/>
      <c r="BA5" s="17"/>
      <c r="BD5" s="17" t="s">
        <v>5</v>
      </c>
    </row>
    <row r="6" spans="1:51" ht="12.75">
      <c r="A6" s="25"/>
      <c r="B6" s="25"/>
      <c r="C6" s="25"/>
      <c r="D6" s="26"/>
      <c r="E6" s="27" t="s">
        <v>6</v>
      </c>
      <c r="F6" s="28"/>
      <c r="G6" s="29"/>
      <c r="H6" s="30"/>
      <c r="I6" s="31"/>
      <c r="R6" s="11" t="s">
        <v>7</v>
      </c>
      <c r="AJ6" s="3"/>
      <c r="AK6" s="1"/>
      <c r="AY6" s="11"/>
    </row>
    <row r="7" spans="1:37" ht="9.75" customHeight="1">
      <c r="A7" s="25"/>
      <c r="B7" s="25"/>
      <c r="C7" s="25"/>
      <c r="D7" s="26"/>
      <c r="E7" s="27"/>
      <c r="F7" s="28"/>
      <c r="G7" s="29"/>
      <c r="H7" s="30"/>
      <c r="I7" s="31"/>
      <c r="X7" s="11"/>
      <c r="AJ7" s="3"/>
      <c r="AK7" s="11"/>
    </row>
    <row r="8" spans="1:54" ht="12.75">
      <c r="A8" s="32"/>
      <c r="B8" s="32" t="s">
        <v>118</v>
      </c>
      <c r="C8" s="32"/>
      <c r="D8" s="33"/>
      <c r="E8" s="26"/>
      <c r="F8" s="28"/>
      <c r="G8" s="34" t="s">
        <v>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 t="s">
        <v>10</v>
      </c>
      <c r="AZ8" s="34"/>
      <c r="BA8" s="34"/>
      <c r="BB8" s="34"/>
    </row>
    <row r="9" spans="4:55" s="35" customFormat="1" ht="33" customHeight="1">
      <c r="D9" s="36"/>
      <c r="E9" s="36"/>
      <c r="F9" s="36"/>
      <c r="G9" s="37" t="s">
        <v>11</v>
      </c>
      <c r="H9" s="37"/>
      <c r="I9" s="37" t="s">
        <v>12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 t="s">
        <v>13</v>
      </c>
      <c r="X9" s="38"/>
      <c r="Y9" s="37" t="s">
        <v>14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9" t="s">
        <v>15</v>
      </c>
      <c r="AK9" s="39"/>
      <c r="AL9" s="39" t="s">
        <v>16</v>
      </c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 t="s">
        <v>17</v>
      </c>
      <c r="AZ9" s="39"/>
      <c r="BA9" s="39"/>
      <c r="BB9" s="39"/>
      <c r="BC9" s="40"/>
    </row>
    <row r="10" spans="1:56" s="65" customFormat="1" ht="48.75" customHeight="1">
      <c r="A10" s="42" t="s">
        <v>152</v>
      </c>
      <c r="B10" s="41" t="s">
        <v>18</v>
      </c>
      <c r="C10" s="41"/>
      <c r="D10" s="42" t="s">
        <v>19</v>
      </c>
      <c r="E10" s="43" t="s">
        <v>20</v>
      </c>
      <c r="F10" s="44"/>
      <c r="G10" s="45" t="s">
        <v>21</v>
      </c>
      <c r="H10" s="46" t="s">
        <v>22</v>
      </c>
      <c r="I10" s="47" t="s">
        <v>23</v>
      </c>
      <c r="J10" s="48" t="s">
        <v>24</v>
      </c>
      <c r="K10" s="49" t="s">
        <v>25</v>
      </c>
      <c r="L10" s="49" t="s">
        <v>26</v>
      </c>
      <c r="M10" s="49" t="s">
        <v>27</v>
      </c>
      <c r="N10" s="49" t="s">
        <v>28</v>
      </c>
      <c r="O10" s="49" t="s">
        <v>29</v>
      </c>
      <c r="P10" s="49" t="s">
        <v>30</v>
      </c>
      <c r="Q10" s="49" t="s">
        <v>31</v>
      </c>
      <c r="R10" s="48" t="s">
        <v>32</v>
      </c>
      <c r="S10" s="50" t="s">
        <v>33</v>
      </c>
      <c r="T10" s="51" t="s">
        <v>34</v>
      </c>
      <c r="U10" s="52" t="s">
        <v>35</v>
      </c>
      <c r="V10" s="53" t="s">
        <v>36</v>
      </c>
      <c r="W10" s="45" t="s">
        <v>21</v>
      </c>
      <c r="X10" s="54" t="s">
        <v>22</v>
      </c>
      <c r="Y10" s="55" t="s">
        <v>37</v>
      </c>
      <c r="Z10" s="48" t="s">
        <v>24</v>
      </c>
      <c r="AA10" s="49" t="s">
        <v>38</v>
      </c>
      <c r="AB10" s="49" t="s">
        <v>39</v>
      </c>
      <c r="AC10" s="49" t="s">
        <v>40</v>
      </c>
      <c r="AD10" s="49" t="s">
        <v>41</v>
      </c>
      <c r="AE10" s="48" t="s">
        <v>32</v>
      </c>
      <c r="AF10" s="50" t="s">
        <v>33</v>
      </c>
      <c r="AG10" s="56" t="s">
        <v>34</v>
      </c>
      <c r="AH10" s="52" t="s">
        <v>35</v>
      </c>
      <c r="AI10" s="53" t="s">
        <v>36</v>
      </c>
      <c r="AJ10" s="45" t="s">
        <v>21</v>
      </c>
      <c r="AK10" s="54" t="s">
        <v>22</v>
      </c>
      <c r="AL10" s="55" t="s">
        <v>37</v>
      </c>
      <c r="AM10" s="48" t="s">
        <v>24</v>
      </c>
      <c r="AN10" s="57" t="s">
        <v>30</v>
      </c>
      <c r="AO10" s="57" t="s">
        <v>31</v>
      </c>
      <c r="AP10" s="57" t="s">
        <v>42</v>
      </c>
      <c r="AQ10" s="57" t="s">
        <v>43</v>
      </c>
      <c r="AR10" s="57" t="s">
        <v>44</v>
      </c>
      <c r="AS10" s="57" t="s">
        <v>45</v>
      </c>
      <c r="AT10" s="48" t="s">
        <v>32</v>
      </c>
      <c r="AU10" s="50" t="s">
        <v>33</v>
      </c>
      <c r="AV10" s="56" t="s">
        <v>34</v>
      </c>
      <c r="AW10" s="52" t="s">
        <v>35</v>
      </c>
      <c r="AX10" s="53" t="s">
        <v>36</v>
      </c>
      <c r="AY10" s="120" t="s">
        <v>35</v>
      </c>
      <c r="AZ10" s="121" t="s">
        <v>36</v>
      </c>
      <c r="BA10" s="61" t="s">
        <v>35</v>
      </c>
      <c r="BB10" s="62" t="s">
        <v>36</v>
      </c>
      <c r="BC10" s="63" t="s">
        <v>51</v>
      </c>
      <c r="BD10" s="64" t="s">
        <v>35</v>
      </c>
    </row>
    <row r="11" spans="1:56" s="35" customFormat="1" ht="32.25" customHeight="1">
      <c r="A11" s="66" t="s">
        <v>153</v>
      </c>
      <c r="B11" s="66">
        <v>414</v>
      </c>
      <c r="C11" s="66">
        <v>414</v>
      </c>
      <c r="D11" s="67" t="s">
        <v>138</v>
      </c>
      <c r="E11" s="67" t="s">
        <v>139</v>
      </c>
      <c r="F11" s="68"/>
      <c r="G11" s="69">
        <v>0</v>
      </c>
      <c r="H11" s="122"/>
      <c r="I11" s="71">
        <v>0.4701388888888889</v>
      </c>
      <c r="J11" s="72">
        <v>0.47050925925925924</v>
      </c>
      <c r="K11" s="80"/>
      <c r="L11" s="80"/>
      <c r="M11" s="80"/>
      <c r="N11" s="80"/>
      <c r="O11" s="80"/>
      <c r="P11" s="80"/>
      <c r="Q11" s="80"/>
      <c r="R11" s="72">
        <v>0.5073726851851852</v>
      </c>
      <c r="S11" s="74">
        <v>0</v>
      </c>
      <c r="T11" s="75">
        <f>R11-J11+S11</f>
        <v>0.03686342592592595</v>
      </c>
      <c r="U11" s="76">
        <v>3</v>
      </c>
      <c r="V11" s="77">
        <v>84</v>
      </c>
      <c r="W11" s="69">
        <v>0</v>
      </c>
      <c r="X11" s="122"/>
      <c r="Y11" s="79">
        <f>Z11-R11</f>
        <v>0.013969907407407445</v>
      </c>
      <c r="Z11" s="72">
        <v>0.5213425925925926</v>
      </c>
      <c r="AA11" s="80"/>
      <c r="AB11" s="80"/>
      <c r="AC11" s="80"/>
      <c r="AD11" s="80"/>
      <c r="AE11" s="72">
        <v>0.5781712962962963</v>
      </c>
      <c r="AF11" s="74">
        <v>0</v>
      </c>
      <c r="AG11" s="75">
        <f>AE11-Z11+AF11</f>
        <v>0.05682870370370363</v>
      </c>
      <c r="AH11" s="76">
        <v>1</v>
      </c>
      <c r="AI11" s="77">
        <v>100</v>
      </c>
      <c r="AJ11" s="69">
        <v>0</v>
      </c>
      <c r="AK11" s="123"/>
      <c r="AL11" s="79">
        <f>AM11-AE11</f>
        <v>0.01402777777777775</v>
      </c>
      <c r="AM11" s="72">
        <v>0.592199074074074</v>
      </c>
      <c r="AN11" s="80"/>
      <c r="AO11" s="80"/>
      <c r="AP11" s="80"/>
      <c r="AQ11" s="80"/>
      <c r="AR11" s="80"/>
      <c r="AS11" s="80"/>
      <c r="AT11" s="72">
        <v>0.6719212962962963</v>
      </c>
      <c r="AU11" s="74">
        <v>0</v>
      </c>
      <c r="AV11" s="75">
        <f>AT11-AM11+AU11</f>
        <v>0.07972222222222225</v>
      </c>
      <c r="AW11" s="76">
        <v>1</v>
      </c>
      <c r="AX11" s="77">
        <v>100</v>
      </c>
      <c r="AY11" s="124" t="s">
        <v>56</v>
      </c>
      <c r="AZ11" s="125">
        <v>60</v>
      </c>
      <c r="BA11" s="84" t="s">
        <v>154</v>
      </c>
      <c r="BB11" s="77">
        <v>75.5</v>
      </c>
      <c r="BC11" s="85">
        <f>SUM(V11,AI11,AX11,BB11)</f>
        <v>359.5</v>
      </c>
      <c r="BD11" s="86">
        <v>1</v>
      </c>
    </row>
    <row r="12" spans="1:56" s="35" customFormat="1" ht="32.25" customHeight="1">
      <c r="A12" s="87" t="s">
        <v>155</v>
      </c>
      <c r="B12" s="87">
        <v>206</v>
      </c>
      <c r="C12" s="87">
        <v>207</v>
      </c>
      <c r="D12" s="88" t="s">
        <v>97</v>
      </c>
      <c r="E12" s="88" t="s">
        <v>98</v>
      </c>
      <c r="F12" s="68"/>
      <c r="G12" s="89">
        <v>0</v>
      </c>
      <c r="H12" s="108"/>
      <c r="I12" s="91">
        <v>0.4611111111111111</v>
      </c>
      <c r="J12" s="92">
        <v>0.46122685185185186</v>
      </c>
      <c r="K12" s="99"/>
      <c r="L12" s="99"/>
      <c r="M12" s="99"/>
      <c r="N12" s="99"/>
      <c r="O12" s="99"/>
      <c r="P12" s="99"/>
      <c r="Q12" s="99"/>
      <c r="R12" s="92">
        <v>0.4961574074074074</v>
      </c>
      <c r="S12" s="94">
        <v>0</v>
      </c>
      <c r="T12" s="95">
        <f>R12-J12+S12</f>
        <v>0.03493055555555552</v>
      </c>
      <c r="U12" s="96">
        <v>2</v>
      </c>
      <c r="V12" s="97">
        <v>91</v>
      </c>
      <c r="W12" s="89">
        <v>0</v>
      </c>
      <c r="X12" s="108"/>
      <c r="Y12" s="98">
        <f>Z12-R12</f>
        <v>0.013726851851851907</v>
      </c>
      <c r="Z12" s="92">
        <v>0.5098842592592593</v>
      </c>
      <c r="AA12" s="99"/>
      <c r="AB12" s="99"/>
      <c r="AC12" s="99"/>
      <c r="AD12" s="99"/>
      <c r="AE12" s="92">
        <v>0.5784837962962963</v>
      </c>
      <c r="AF12" s="94">
        <v>0</v>
      </c>
      <c r="AG12" s="95">
        <f>AE12-Z12+AF12</f>
        <v>0.06859953703703703</v>
      </c>
      <c r="AH12" s="96">
        <v>5</v>
      </c>
      <c r="AI12" s="97">
        <v>73</v>
      </c>
      <c r="AJ12" s="89">
        <v>0</v>
      </c>
      <c r="AK12" s="106"/>
      <c r="AL12" s="98">
        <f>AM12-AE12</f>
        <v>0.013275462962962892</v>
      </c>
      <c r="AM12" s="92">
        <v>0.5917592592592592</v>
      </c>
      <c r="AN12" s="99"/>
      <c r="AO12" s="99"/>
      <c r="AP12" s="99"/>
      <c r="AQ12" s="99"/>
      <c r="AR12" s="99"/>
      <c r="AS12" s="99"/>
      <c r="AT12" s="92">
        <v>0.674861111111111</v>
      </c>
      <c r="AU12" s="94">
        <v>0</v>
      </c>
      <c r="AV12" s="95">
        <f>AT12-AM12+AU12</f>
        <v>0.08310185185185182</v>
      </c>
      <c r="AW12" s="96">
        <v>2</v>
      </c>
      <c r="AX12" s="97">
        <v>91</v>
      </c>
      <c r="AY12" s="126" t="s">
        <v>56</v>
      </c>
      <c r="AZ12" s="127">
        <v>60</v>
      </c>
      <c r="BA12" s="101" t="s">
        <v>154</v>
      </c>
      <c r="BB12" s="97">
        <v>75.5</v>
      </c>
      <c r="BC12" s="103">
        <f>SUM(V12,AI12,AX12,BB12)</f>
        <v>330.5</v>
      </c>
      <c r="BD12" s="104">
        <v>2</v>
      </c>
    </row>
    <row r="13" spans="1:56" s="35" customFormat="1" ht="32.25" customHeight="1">
      <c r="A13" s="87" t="s">
        <v>156</v>
      </c>
      <c r="B13" s="87">
        <v>121</v>
      </c>
      <c r="C13" s="87">
        <v>117</v>
      </c>
      <c r="D13" s="88" t="s">
        <v>53</v>
      </c>
      <c r="E13" s="88" t="s">
        <v>54</v>
      </c>
      <c r="F13" s="68"/>
      <c r="G13" s="89">
        <v>0</v>
      </c>
      <c r="H13" s="108"/>
      <c r="I13" s="91">
        <v>0.48055555555555557</v>
      </c>
      <c r="J13" s="92">
        <v>0.48059027777777774</v>
      </c>
      <c r="K13" s="99"/>
      <c r="L13" s="99"/>
      <c r="M13" s="99"/>
      <c r="N13" s="99"/>
      <c r="O13" s="99"/>
      <c r="P13" s="99"/>
      <c r="Q13" s="99"/>
      <c r="R13" s="92">
        <v>0.5197106481481482</v>
      </c>
      <c r="S13" s="94">
        <v>0</v>
      </c>
      <c r="T13" s="95">
        <f>R13-J13+S13</f>
        <v>0.039120370370370416</v>
      </c>
      <c r="U13" s="96">
        <v>4</v>
      </c>
      <c r="V13" s="97">
        <v>78</v>
      </c>
      <c r="W13" s="89">
        <v>0</v>
      </c>
      <c r="X13" s="108"/>
      <c r="Y13" s="98">
        <f>Z13-R13</f>
        <v>0.013634259259259207</v>
      </c>
      <c r="Z13" s="92">
        <v>0.5333449074074074</v>
      </c>
      <c r="AA13" s="99"/>
      <c r="AB13" s="99"/>
      <c r="AC13" s="99"/>
      <c r="AD13" s="99"/>
      <c r="AE13" s="92">
        <v>0.6027083333333333</v>
      </c>
      <c r="AF13" s="94">
        <v>0</v>
      </c>
      <c r="AG13" s="95">
        <f>AE13-Z13+AF13</f>
        <v>0.06936342592592593</v>
      </c>
      <c r="AH13" s="96">
        <v>6</v>
      </c>
      <c r="AI13" s="97">
        <v>68</v>
      </c>
      <c r="AJ13" s="89">
        <v>0</v>
      </c>
      <c r="AK13" s="106"/>
      <c r="AL13" s="98">
        <f>AM13-AE13</f>
        <v>0.01329861111111108</v>
      </c>
      <c r="AM13" s="92">
        <v>0.6160069444444444</v>
      </c>
      <c r="AN13" s="99"/>
      <c r="AO13" s="99"/>
      <c r="AP13" s="99"/>
      <c r="AQ13" s="99"/>
      <c r="AR13" s="99"/>
      <c r="AS13" s="99"/>
      <c r="AT13" s="92">
        <v>0.7044444444444444</v>
      </c>
      <c r="AU13" s="94">
        <v>0</v>
      </c>
      <c r="AV13" s="95">
        <f>AT13-AM13+AU13</f>
        <v>0.08843750000000006</v>
      </c>
      <c r="AW13" s="96">
        <v>3</v>
      </c>
      <c r="AX13" s="97">
        <v>84</v>
      </c>
      <c r="AY13" s="126" t="s">
        <v>56</v>
      </c>
      <c r="AZ13" s="127">
        <v>90</v>
      </c>
      <c r="BA13" s="101" t="s">
        <v>56</v>
      </c>
      <c r="BB13" s="97">
        <v>100</v>
      </c>
      <c r="BC13" s="103">
        <f>SUM(V13,AI13,AX13,BB13)</f>
        <v>330</v>
      </c>
      <c r="BD13" s="104">
        <v>3</v>
      </c>
    </row>
    <row r="14" spans="1:56" s="35" customFormat="1" ht="32.25" customHeight="1">
      <c r="A14" s="87" t="s">
        <v>156</v>
      </c>
      <c r="B14" s="87">
        <v>145</v>
      </c>
      <c r="C14" s="87">
        <v>146</v>
      </c>
      <c r="D14" s="88" t="s">
        <v>57</v>
      </c>
      <c r="E14" s="88" t="s">
        <v>58</v>
      </c>
      <c r="F14" s="68"/>
      <c r="G14" s="89">
        <v>0</v>
      </c>
      <c r="H14" s="108"/>
      <c r="I14" s="91">
        <v>0.4791666666666667</v>
      </c>
      <c r="J14" s="92">
        <v>0.4792824074074074</v>
      </c>
      <c r="K14" s="99"/>
      <c r="L14" s="99"/>
      <c r="M14" s="99"/>
      <c r="N14" s="99"/>
      <c r="O14" s="99"/>
      <c r="P14" s="99"/>
      <c r="Q14" s="99"/>
      <c r="R14" s="92">
        <v>0.5252314814814815</v>
      </c>
      <c r="S14" s="94">
        <v>0</v>
      </c>
      <c r="T14" s="95">
        <f>R14-J14+S14</f>
        <v>0.04594907407407406</v>
      </c>
      <c r="U14" s="96">
        <v>8</v>
      </c>
      <c r="V14" s="97">
        <v>61</v>
      </c>
      <c r="W14" s="89">
        <v>0</v>
      </c>
      <c r="X14" s="108"/>
      <c r="Y14" s="98">
        <f>Z14-R14</f>
        <v>0.01375000000000004</v>
      </c>
      <c r="Z14" s="92">
        <v>0.5389814814814815</v>
      </c>
      <c r="AA14" s="99"/>
      <c r="AB14" s="99"/>
      <c r="AC14" s="99"/>
      <c r="AD14" s="99"/>
      <c r="AE14" s="92">
        <v>0.6037037037037037</v>
      </c>
      <c r="AF14" s="94">
        <v>0</v>
      </c>
      <c r="AG14" s="95">
        <f>AE14-Z14+AF14</f>
        <v>0.06472222222222224</v>
      </c>
      <c r="AH14" s="96">
        <v>3</v>
      </c>
      <c r="AI14" s="97">
        <v>84</v>
      </c>
      <c r="AJ14" s="89">
        <v>0</v>
      </c>
      <c r="AK14" s="106"/>
      <c r="AL14" s="98">
        <f>AM14-AE14</f>
        <v>0.013807870370370345</v>
      </c>
      <c r="AM14" s="92">
        <v>0.6175115740740741</v>
      </c>
      <c r="AN14" s="99"/>
      <c r="AO14" s="99"/>
      <c r="AP14" s="99"/>
      <c r="AQ14" s="99"/>
      <c r="AR14" s="99"/>
      <c r="AS14" s="99"/>
      <c r="AT14" s="92">
        <v>0.7110648148148148</v>
      </c>
      <c r="AU14" s="94">
        <v>0</v>
      </c>
      <c r="AV14" s="95">
        <f>AT14-AM14+AU14</f>
        <v>0.09355324074074067</v>
      </c>
      <c r="AW14" s="96">
        <v>4</v>
      </c>
      <c r="AX14" s="97">
        <v>78</v>
      </c>
      <c r="AY14" s="126" t="s">
        <v>60</v>
      </c>
      <c r="AZ14" s="127">
        <v>55</v>
      </c>
      <c r="BA14" s="101" t="s">
        <v>82</v>
      </c>
      <c r="BB14" s="97">
        <v>59</v>
      </c>
      <c r="BC14" s="103">
        <f>SUM(V14,AI14,AX14,BB14)</f>
        <v>282</v>
      </c>
      <c r="BD14" s="104">
        <v>4</v>
      </c>
    </row>
    <row r="15" spans="1:56" s="35" customFormat="1" ht="32.25" customHeight="1">
      <c r="A15" s="87" t="s">
        <v>157</v>
      </c>
      <c r="B15" s="87">
        <v>324</v>
      </c>
      <c r="C15" s="87">
        <v>324</v>
      </c>
      <c r="D15" s="88" t="s">
        <v>119</v>
      </c>
      <c r="E15" s="88" t="s">
        <v>120</v>
      </c>
      <c r="F15" s="68"/>
      <c r="G15" s="89">
        <v>0</v>
      </c>
      <c r="H15" s="108"/>
      <c r="I15" s="91">
        <v>0.49513888888888885</v>
      </c>
      <c r="J15" s="92">
        <v>0.4954282407407407</v>
      </c>
      <c r="K15" s="99"/>
      <c r="L15" s="99"/>
      <c r="M15" s="99"/>
      <c r="N15" s="99"/>
      <c r="O15" s="99"/>
      <c r="P15" s="99"/>
      <c r="Q15" s="99"/>
      <c r="R15" s="92">
        <v>0.5417013888888889</v>
      </c>
      <c r="S15" s="94">
        <v>0</v>
      </c>
      <c r="T15" s="95">
        <f>R15-J15+S15</f>
        <v>0.04627314814814815</v>
      </c>
      <c r="U15" s="96">
        <v>9</v>
      </c>
      <c r="V15" s="97">
        <v>58</v>
      </c>
      <c r="W15" s="89">
        <v>0</v>
      </c>
      <c r="X15" s="108"/>
      <c r="Y15" s="98">
        <f>Z15-R15</f>
        <v>0.01461805555555562</v>
      </c>
      <c r="Z15" s="92">
        <v>0.5563194444444445</v>
      </c>
      <c r="AA15" s="99"/>
      <c r="AB15" s="99"/>
      <c r="AC15" s="99"/>
      <c r="AD15" s="99"/>
      <c r="AE15" s="92">
        <v>0.6248148148148148</v>
      </c>
      <c r="AF15" s="94">
        <v>0.0014583333333333334</v>
      </c>
      <c r="AG15" s="95">
        <f>AE15-Z15+AF15</f>
        <v>0.06995370370370368</v>
      </c>
      <c r="AH15" s="96">
        <v>7</v>
      </c>
      <c r="AI15" s="97">
        <v>64</v>
      </c>
      <c r="AJ15" s="89">
        <v>0</v>
      </c>
      <c r="AK15" s="106"/>
      <c r="AL15" s="98">
        <f>AM15-AE15</f>
        <v>0.014641203703703698</v>
      </c>
      <c r="AM15" s="92">
        <v>0.6394560185185185</v>
      </c>
      <c r="AN15" s="99"/>
      <c r="AO15" s="99"/>
      <c r="AP15" s="99"/>
      <c r="AQ15" s="99"/>
      <c r="AR15" s="99"/>
      <c r="AS15" s="99"/>
      <c r="AT15" s="92">
        <v>0.7356944444444444</v>
      </c>
      <c r="AU15" s="94">
        <v>0.0015046296296296294</v>
      </c>
      <c r="AV15" s="95">
        <f>AT15-AM15+AU15</f>
        <v>0.09774305555555554</v>
      </c>
      <c r="AW15" s="96">
        <v>7</v>
      </c>
      <c r="AX15" s="97">
        <v>64</v>
      </c>
      <c r="AY15" s="126" t="s">
        <v>101</v>
      </c>
      <c r="AZ15" s="127">
        <v>58</v>
      </c>
      <c r="BA15" s="101" t="s">
        <v>69</v>
      </c>
      <c r="BB15" s="97">
        <v>66</v>
      </c>
      <c r="BC15" s="103">
        <f>SUM(V15,AI15,AX15,BB15)</f>
        <v>252</v>
      </c>
      <c r="BD15" s="104">
        <v>5</v>
      </c>
    </row>
    <row r="16" spans="1:56" s="35" customFormat="1" ht="32.25" customHeight="1">
      <c r="A16" s="87" t="s">
        <v>155</v>
      </c>
      <c r="B16" s="87">
        <v>230</v>
      </c>
      <c r="C16" s="87">
        <v>232</v>
      </c>
      <c r="D16" s="88" t="s">
        <v>99</v>
      </c>
      <c r="E16" s="88" t="s">
        <v>100</v>
      </c>
      <c r="F16" s="68"/>
      <c r="G16" s="89">
        <v>1</v>
      </c>
      <c r="H16" s="108">
        <v>103</v>
      </c>
      <c r="I16" s="91">
        <v>0.4583333333333333</v>
      </c>
      <c r="J16" s="92">
        <v>0.45836805555555554</v>
      </c>
      <c r="K16" s="99"/>
      <c r="L16" s="99"/>
      <c r="M16" s="99"/>
      <c r="N16" s="99"/>
      <c r="O16" s="99"/>
      <c r="P16" s="99"/>
      <c r="Q16" s="99"/>
      <c r="R16" s="92">
        <v>0.4956712962962963</v>
      </c>
      <c r="S16" s="94">
        <v>0.4166666666666667</v>
      </c>
      <c r="T16" s="95">
        <f>R16-J16+S16</f>
        <v>0.45396990740740745</v>
      </c>
      <c r="U16" s="96">
        <v>15</v>
      </c>
      <c r="V16" s="97">
        <v>40</v>
      </c>
      <c r="W16" s="89">
        <v>0</v>
      </c>
      <c r="X16" s="108"/>
      <c r="Y16" s="98">
        <f>Z16-R16</f>
        <v>0.013460648148148124</v>
      </c>
      <c r="Z16" s="92">
        <v>0.5091319444444444</v>
      </c>
      <c r="AA16" s="99"/>
      <c r="AB16" s="99"/>
      <c r="AC16" s="99"/>
      <c r="AD16" s="99"/>
      <c r="AE16" s="92">
        <v>0.576574074074074</v>
      </c>
      <c r="AF16" s="94">
        <v>0</v>
      </c>
      <c r="AG16" s="95">
        <f>AE16-Z16+AF16</f>
        <v>0.06744212962962959</v>
      </c>
      <c r="AH16" s="96">
        <v>4</v>
      </c>
      <c r="AI16" s="97">
        <v>78</v>
      </c>
      <c r="AJ16" s="89">
        <v>0</v>
      </c>
      <c r="AK16" s="106"/>
      <c r="AL16" s="98">
        <f>AM16-AE16</f>
        <v>0.013819444444444495</v>
      </c>
      <c r="AM16" s="92">
        <v>0.5903935185185185</v>
      </c>
      <c r="AN16" s="99"/>
      <c r="AO16" s="99"/>
      <c r="AP16" s="99"/>
      <c r="AQ16" s="99"/>
      <c r="AR16" s="99"/>
      <c r="AS16" s="99"/>
      <c r="AT16" s="92">
        <v>0.7074189814814815</v>
      </c>
      <c r="AU16" s="94">
        <v>0</v>
      </c>
      <c r="AV16" s="95">
        <f>AT16-AM16+AU16</f>
        <v>0.11702546296296301</v>
      </c>
      <c r="AW16" s="96">
        <v>11</v>
      </c>
      <c r="AX16" s="97">
        <v>52</v>
      </c>
      <c r="AY16" s="126" t="s">
        <v>101</v>
      </c>
      <c r="AZ16" s="127">
        <v>41.5</v>
      </c>
      <c r="BA16" s="101" t="s">
        <v>158</v>
      </c>
      <c r="BB16" s="97">
        <v>50.5</v>
      </c>
      <c r="BC16" s="103">
        <f>SUM(V16,AI16,AX16,BB16)</f>
        <v>220.5</v>
      </c>
      <c r="BD16" s="104">
        <v>6</v>
      </c>
    </row>
    <row r="17" spans="1:56" s="35" customFormat="1" ht="32.25" customHeight="1">
      <c r="A17" s="87" t="s">
        <v>157</v>
      </c>
      <c r="B17" s="87">
        <v>312</v>
      </c>
      <c r="C17" s="87">
        <v>312</v>
      </c>
      <c r="D17" s="88" t="s">
        <v>121</v>
      </c>
      <c r="E17" s="88" t="s">
        <v>122</v>
      </c>
      <c r="F17" s="68"/>
      <c r="G17" s="89">
        <v>1</v>
      </c>
      <c r="H17" s="108">
        <v>103</v>
      </c>
      <c r="I17" s="91">
        <v>0.49652777777777773</v>
      </c>
      <c r="J17" s="92">
        <v>0.49658564814814815</v>
      </c>
      <c r="K17" s="99"/>
      <c r="L17" s="99"/>
      <c r="M17" s="99"/>
      <c r="N17" s="99"/>
      <c r="O17" s="99"/>
      <c r="P17" s="99"/>
      <c r="Q17" s="99"/>
      <c r="R17" s="92">
        <v>0.539699074074074</v>
      </c>
      <c r="S17" s="94">
        <v>0.4166666666666667</v>
      </c>
      <c r="T17" s="95">
        <f>R17-J17+S17</f>
        <v>0.45978009259259256</v>
      </c>
      <c r="U17" s="96">
        <v>16</v>
      </c>
      <c r="V17" s="97">
        <v>37</v>
      </c>
      <c r="W17" s="89">
        <v>0</v>
      </c>
      <c r="X17" s="108"/>
      <c r="Y17" s="98">
        <f>Z17-R17</f>
        <v>0.01491898148148152</v>
      </c>
      <c r="Z17" s="92">
        <v>0.5546180555555555</v>
      </c>
      <c r="AA17" s="99"/>
      <c r="AB17" s="99"/>
      <c r="AC17" s="99"/>
      <c r="AD17" s="99"/>
      <c r="AE17" s="92">
        <v>0.6272106481481482</v>
      </c>
      <c r="AF17" s="94">
        <v>0.0020601851851851853</v>
      </c>
      <c r="AG17" s="95">
        <f>AE17-Z17+AF17</f>
        <v>0.07465277777777783</v>
      </c>
      <c r="AH17" s="96">
        <v>10</v>
      </c>
      <c r="AI17" s="97">
        <v>55</v>
      </c>
      <c r="AJ17" s="89">
        <v>14</v>
      </c>
      <c r="AK17" s="106" t="s">
        <v>123</v>
      </c>
      <c r="AL17" s="98">
        <f>AM17-AE17</f>
        <v>0.01490740740740737</v>
      </c>
      <c r="AM17" s="92">
        <v>0.6421180555555556</v>
      </c>
      <c r="AN17" s="99"/>
      <c r="AO17" s="99"/>
      <c r="AP17" s="99"/>
      <c r="AQ17" s="99"/>
      <c r="AR17" s="99"/>
      <c r="AS17" s="99"/>
      <c r="AT17" s="92">
        <v>0.8113888888888888</v>
      </c>
      <c r="AU17" s="94">
        <v>5.83537037037037</v>
      </c>
      <c r="AV17" s="95">
        <f>AT17-AM17+AU17</f>
        <v>6.004641203703703</v>
      </c>
      <c r="AW17" s="96">
        <v>16</v>
      </c>
      <c r="AX17" s="97">
        <v>37</v>
      </c>
      <c r="AY17" s="126" t="s">
        <v>56</v>
      </c>
      <c r="AZ17" s="127">
        <v>80</v>
      </c>
      <c r="BA17" s="101" t="s">
        <v>55</v>
      </c>
      <c r="BB17" s="97">
        <v>91</v>
      </c>
      <c r="BC17" s="103">
        <f>SUM(V17,AI17,AX17,BB17)</f>
        <v>220</v>
      </c>
      <c r="BD17" s="104">
        <v>7</v>
      </c>
    </row>
    <row r="18" spans="1:56" s="35" customFormat="1" ht="32.25" customHeight="1">
      <c r="A18" s="87" t="s">
        <v>156</v>
      </c>
      <c r="B18" s="87">
        <v>139</v>
      </c>
      <c r="C18" s="87">
        <v>140</v>
      </c>
      <c r="D18" s="88" t="s">
        <v>65</v>
      </c>
      <c r="E18" s="88" t="s">
        <v>66</v>
      </c>
      <c r="F18" s="68"/>
      <c r="G18" s="89">
        <v>0</v>
      </c>
      <c r="H18" s="108"/>
      <c r="I18" s="91">
        <v>0.48194444444444445</v>
      </c>
      <c r="J18" s="92">
        <v>0.4821064814814815</v>
      </c>
      <c r="K18" s="99"/>
      <c r="L18" s="99"/>
      <c r="M18" s="99"/>
      <c r="N18" s="99"/>
      <c r="O18" s="99"/>
      <c r="P18" s="99"/>
      <c r="Q18" s="99"/>
      <c r="R18" s="92">
        <v>0.6222916666666667</v>
      </c>
      <c r="S18" s="94">
        <v>0</v>
      </c>
      <c r="T18" s="95">
        <f>R18-J18+S18</f>
        <v>0.1401851851851852</v>
      </c>
      <c r="U18" s="96">
        <v>14</v>
      </c>
      <c r="V18" s="97">
        <v>43</v>
      </c>
      <c r="W18" s="89">
        <v>0</v>
      </c>
      <c r="X18" s="108"/>
      <c r="Y18" s="98">
        <f>Z18-R18</f>
        <v>0.013958333333333295</v>
      </c>
      <c r="Z18" s="92">
        <v>0.63625</v>
      </c>
      <c r="AA18" s="99"/>
      <c r="AB18" s="99"/>
      <c r="AC18" s="99"/>
      <c r="AD18" s="99"/>
      <c r="AE18" s="92">
        <v>0.6979398148148147</v>
      </c>
      <c r="AF18" s="94">
        <v>0</v>
      </c>
      <c r="AG18" s="95">
        <f>AE18-Z18+AF18</f>
        <v>0.061689814814814725</v>
      </c>
      <c r="AH18" s="96">
        <v>2</v>
      </c>
      <c r="AI18" s="97">
        <v>91</v>
      </c>
      <c r="AJ18" s="89">
        <v>15</v>
      </c>
      <c r="AK18" s="106" t="s">
        <v>67</v>
      </c>
      <c r="AL18" s="98">
        <f>AM18-AE18</f>
        <v>0.014282407407407494</v>
      </c>
      <c r="AM18" s="92">
        <v>0.7122222222222222</v>
      </c>
      <c r="AN18" s="99"/>
      <c r="AO18" s="99"/>
      <c r="AP18" s="99"/>
      <c r="AQ18" s="99"/>
      <c r="AR18" s="99"/>
      <c r="AS18" s="99"/>
      <c r="AT18" s="92">
        <v>0.8072800925925926</v>
      </c>
      <c r="AU18" s="94">
        <v>6.25</v>
      </c>
      <c r="AV18" s="95">
        <f>AT18-AM18+AU18</f>
        <v>6.34505787037037</v>
      </c>
      <c r="AW18" s="96">
        <v>17</v>
      </c>
      <c r="AX18" s="97">
        <v>34</v>
      </c>
      <c r="AY18" s="126" t="s">
        <v>70</v>
      </c>
      <c r="AZ18" s="127">
        <v>41</v>
      </c>
      <c r="BA18" s="101" t="s">
        <v>159</v>
      </c>
      <c r="BB18" s="97">
        <v>46</v>
      </c>
      <c r="BC18" s="103">
        <f>SUM(V18,AI18,AX18,BB18)</f>
        <v>214</v>
      </c>
      <c r="BD18" s="104">
        <v>8</v>
      </c>
    </row>
    <row r="19" spans="1:56" s="35" customFormat="1" ht="32.25" customHeight="1">
      <c r="A19" s="87" t="s">
        <v>157</v>
      </c>
      <c r="B19" s="87">
        <v>315</v>
      </c>
      <c r="C19" s="87">
        <v>315</v>
      </c>
      <c r="D19" s="88" t="s">
        <v>124</v>
      </c>
      <c r="E19" s="88" t="s">
        <v>125</v>
      </c>
      <c r="F19" s="68"/>
      <c r="G19" s="89">
        <v>0</v>
      </c>
      <c r="H19" s="108"/>
      <c r="I19" s="91">
        <v>0.49374999999999997</v>
      </c>
      <c r="J19" s="92">
        <v>0.4937962962962963</v>
      </c>
      <c r="K19" s="99"/>
      <c r="L19" s="99"/>
      <c r="M19" s="99"/>
      <c r="N19" s="99"/>
      <c r="O19" s="99"/>
      <c r="P19" s="99"/>
      <c r="Q19" s="99"/>
      <c r="R19" s="92">
        <v>0.5248263888888889</v>
      </c>
      <c r="S19" s="94">
        <v>0</v>
      </c>
      <c r="T19" s="95">
        <f>R19-J19+S19</f>
        <v>0.031030092592592595</v>
      </c>
      <c r="U19" s="96">
        <v>1</v>
      </c>
      <c r="V19" s="97">
        <v>100</v>
      </c>
      <c r="W19" s="89">
        <v>1</v>
      </c>
      <c r="X19" s="108">
        <v>219</v>
      </c>
      <c r="Y19" s="98">
        <f>Z19-R19</f>
        <v>0.01359953703703709</v>
      </c>
      <c r="Z19" s="92">
        <v>0.538425925925926</v>
      </c>
      <c r="AA19" s="99"/>
      <c r="AB19" s="99"/>
      <c r="AC19" s="99"/>
      <c r="AD19" s="99"/>
      <c r="AE19" s="92">
        <v>0.6009837962962963</v>
      </c>
      <c r="AF19" s="94">
        <v>0.4166666666666667</v>
      </c>
      <c r="AG19" s="95">
        <f>AE19-Z19+AF19</f>
        <v>0.479224537037037</v>
      </c>
      <c r="AH19" s="96">
        <v>16</v>
      </c>
      <c r="AI19" s="97">
        <v>37</v>
      </c>
      <c r="AJ19" s="89">
        <v>0</v>
      </c>
      <c r="AK19" s="106"/>
      <c r="AL19" s="98">
        <f>AM19-AE19</f>
        <v>0.014282407407407383</v>
      </c>
      <c r="AM19" s="92">
        <v>0.6152662037037037</v>
      </c>
      <c r="AN19" s="99"/>
      <c r="AO19" s="99"/>
      <c r="AP19" s="99"/>
      <c r="AQ19" s="99"/>
      <c r="AR19" s="99"/>
      <c r="AS19" s="99"/>
      <c r="AT19" s="92">
        <v>0.7093634259259259</v>
      </c>
      <c r="AU19" s="94">
        <v>0</v>
      </c>
      <c r="AV19" s="95">
        <f>AT19-AM19+AU19</f>
        <v>0.09409722222222228</v>
      </c>
      <c r="AW19" s="96">
        <v>5</v>
      </c>
      <c r="AX19" s="97">
        <v>73</v>
      </c>
      <c r="AY19" s="126" t="s">
        <v>64</v>
      </c>
      <c r="AZ19" s="127">
        <v>0</v>
      </c>
      <c r="BA19" s="101"/>
      <c r="BB19" s="97"/>
      <c r="BC19" s="103">
        <f>SUM(V19,AI19,AX19,BB19)</f>
        <v>210</v>
      </c>
      <c r="BD19" s="104">
        <v>9</v>
      </c>
    </row>
    <row r="20" spans="1:56" s="35" customFormat="1" ht="32.25" customHeight="1">
      <c r="A20" s="87" t="s">
        <v>156</v>
      </c>
      <c r="B20" s="87">
        <v>129</v>
      </c>
      <c r="C20" s="87">
        <v>130</v>
      </c>
      <c r="D20" s="88" t="s">
        <v>71</v>
      </c>
      <c r="E20" s="88" t="s">
        <v>72</v>
      </c>
      <c r="F20" s="68"/>
      <c r="G20" s="89">
        <v>0</v>
      </c>
      <c r="H20" s="108"/>
      <c r="I20" s="91">
        <v>0.488888888888889</v>
      </c>
      <c r="J20" s="92">
        <v>0.4890856481481482</v>
      </c>
      <c r="K20" s="99"/>
      <c r="L20" s="99"/>
      <c r="M20" s="99"/>
      <c r="N20" s="99"/>
      <c r="O20" s="99"/>
      <c r="P20" s="99"/>
      <c r="Q20" s="99"/>
      <c r="R20" s="92">
        <v>0.5440277777777778</v>
      </c>
      <c r="S20" s="94">
        <v>0</v>
      </c>
      <c r="T20" s="95">
        <f>R20-J20+S20</f>
        <v>0.05494212962962958</v>
      </c>
      <c r="U20" s="96">
        <v>12</v>
      </c>
      <c r="V20" s="97">
        <v>49</v>
      </c>
      <c r="W20" s="89">
        <v>0</v>
      </c>
      <c r="X20" s="108"/>
      <c r="Y20" s="98">
        <f>Z20-R20</f>
        <v>0.014074074074074017</v>
      </c>
      <c r="Z20" s="92">
        <v>0.5581018518518518</v>
      </c>
      <c r="AA20" s="99"/>
      <c r="AB20" s="99" t="s">
        <v>73</v>
      </c>
      <c r="AC20" s="99" t="s">
        <v>73</v>
      </c>
      <c r="AD20" s="99"/>
      <c r="AE20" s="92">
        <v>0.6329398148148148</v>
      </c>
      <c r="AF20" s="94">
        <v>2.5</v>
      </c>
      <c r="AG20" s="95">
        <f>AE20-Z20+AF20</f>
        <v>2.574837962962963</v>
      </c>
      <c r="AH20" s="96">
        <v>24</v>
      </c>
      <c r="AI20" s="97">
        <v>20</v>
      </c>
      <c r="AJ20" s="89">
        <v>2</v>
      </c>
      <c r="AK20" s="106" t="s">
        <v>74</v>
      </c>
      <c r="AL20" s="98">
        <f>AM20-AE20</f>
        <v>0.013657407407407396</v>
      </c>
      <c r="AM20" s="92">
        <v>0.6465972222222222</v>
      </c>
      <c r="AN20" s="99"/>
      <c r="AO20" s="99"/>
      <c r="AP20" s="99"/>
      <c r="AQ20" s="99"/>
      <c r="AR20" s="99"/>
      <c r="AS20" s="99"/>
      <c r="AT20" s="92">
        <v>0.8054166666666666</v>
      </c>
      <c r="AU20" s="94">
        <v>0.8333333333333334</v>
      </c>
      <c r="AV20" s="95">
        <f>AT20-AM20+AU20</f>
        <v>0.9921527777777778</v>
      </c>
      <c r="AW20" s="96">
        <v>12</v>
      </c>
      <c r="AX20" s="97">
        <v>49</v>
      </c>
      <c r="AY20" s="126" t="s">
        <v>55</v>
      </c>
      <c r="AZ20" s="127">
        <v>72</v>
      </c>
      <c r="BA20" s="101" t="s">
        <v>68</v>
      </c>
      <c r="BB20" s="97">
        <v>84</v>
      </c>
      <c r="BC20" s="103">
        <f>SUM(V20,AI20,AX20,BB20)</f>
        <v>202</v>
      </c>
      <c r="BD20" s="104">
        <v>10</v>
      </c>
    </row>
    <row r="21" spans="1:56" s="35" customFormat="1" ht="32.25" customHeight="1">
      <c r="A21" s="87" t="s">
        <v>156</v>
      </c>
      <c r="B21" s="87">
        <v>111</v>
      </c>
      <c r="C21" s="87">
        <v>112</v>
      </c>
      <c r="D21" s="88" t="s">
        <v>61</v>
      </c>
      <c r="E21" s="88" t="s">
        <v>62</v>
      </c>
      <c r="F21" s="68"/>
      <c r="G21" s="89">
        <v>0</v>
      </c>
      <c r="H21" s="108"/>
      <c r="I21" s="91">
        <v>0.484722222222222</v>
      </c>
      <c r="J21" s="92">
        <v>0.48475694444444445</v>
      </c>
      <c r="K21" s="99"/>
      <c r="L21" s="99"/>
      <c r="M21" s="99"/>
      <c r="N21" s="99"/>
      <c r="O21" s="99"/>
      <c r="P21" s="99"/>
      <c r="Q21" s="99"/>
      <c r="R21" s="92">
        <v>0.525162037037037</v>
      </c>
      <c r="S21" s="94">
        <v>0</v>
      </c>
      <c r="T21" s="95">
        <f>R21-J21+S21</f>
        <v>0.04040509259259256</v>
      </c>
      <c r="U21" s="96">
        <v>6</v>
      </c>
      <c r="V21" s="97">
        <v>68</v>
      </c>
      <c r="W21" s="89">
        <v>0</v>
      </c>
      <c r="X21" s="108"/>
      <c r="Y21" s="98">
        <f>Z21-R21</f>
        <v>0.018159722222222285</v>
      </c>
      <c r="Z21" s="92">
        <v>0.5433217592592593</v>
      </c>
      <c r="AA21" s="99"/>
      <c r="AB21" s="99"/>
      <c r="AC21" s="99"/>
      <c r="AD21" s="99"/>
      <c r="AE21" s="92">
        <v>0.6984143518518519</v>
      </c>
      <c r="AF21" s="94">
        <v>0.008541666666666668</v>
      </c>
      <c r="AG21" s="95">
        <f>AE21-Z21+AF21</f>
        <v>0.16363425925925923</v>
      </c>
      <c r="AH21" s="96">
        <v>15</v>
      </c>
      <c r="AI21" s="97">
        <v>40</v>
      </c>
      <c r="AJ21" s="89">
        <v>43</v>
      </c>
      <c r="AK21" s="106" t="s">
        <v>63</v>
      </c>
      <c r="AL21" s="98">
        <f>AM21-AE21</f>
        <v>0.014155092592592622</v>
      </c>
      <c r="AM21" s="92">
        <v>0.7125694444444445</v>
      </c>
      <c r="AN21" s="99"/>
      <c r="AO21" s="99"/>
      <c r="AP21" s="99"/>
      <c r="AQ21" s="99"/>
      <c r="AR21" s="99"/>
      <c r="AS21" s="99"/>
      <c r="AT21" s="92">
        <v>0.7596180555555555</v>
      </c>
      <c r="AU21" s="94">
        <v>17.916666666666668</v>
      </c>
      <c r="AV21" s="95">
        <f>AT21-AM21+AU21</f>
        <v>17.96371527777778</v>
      </c>
      <c r="AW21" s="96">
        <v>19</v>
      </c>
      <c r="AX21" s="97">
        <v>30</v>
      </c>
      <c r="AY21" s="126" t="s">
        <v>60</v>
      </c>
      <c r="AZ21" s="127">
        <v>55</v>
      </c>
      <c r="BA21" s="101" t="s">
        <v>82</v>
      </c>
      <c r="BB21" s="97">
        <v>59.5</v>
      </c>
      <c r="BC21" s="103">
        <f>SUM(V21,AI21,AX21,BB21)</f>
        <v>197.5</v>
      </c>
      <c r="BD21" s="104">
        <v>11</v>
      </c>
    </row>
    <row r="22" spans="1:56" s="35" customFormat="1" ht="32.25" customHeight="1">
      <c r="A22" s="87" t="s">
        <v>155</v>
      </c>
      <c r="B22" s="87">
        <v>204</v>
      </c>
      <c r="C22" s="87">
        <v>205</v>
      </c>
      <c r="D22" s="88" t="s">
        <v>102</v>
      </c>
      <c r="E22" s="88" t="s">
        <v>103</v>
      </c>
      <c r="F22" s="68"/>
      <c r="G22" s="89">
        <v>0</v>
      </c>
      <c r="H22" s="108"/>
      <c r="I22" s="91">
        <v>0.4625</v>
      </c>
      <c r="J22" s="92">
        <v>0.4625694444444444</v>
      </c>
      <c r="K22" s="99"/>
      <c r="L22" s="99"/>
      <c r="M22" s="99"/>
      <c r="N22" s="99"/>
      <c r="O22" s="99"/>
      <c r="P22" s="99"/>
      <c r="Q22" s="99"/>
      <c r="R22" s="92">
        <v>0.5188425925925926</v>
      </c>
      <c r="S22" s="94">
        <v>0</v>
      </c>
      <c r="T22" s="95">
        <f>R22-J22+S22</f>
        <v>0.056273148148148155</v>
      </c>
      <c r="U22" s="96">
        <v>13</v>
      </c>
      <c r="V22" s="97">
        <v>46</v>
      </c>
      <c r="W22" s="89">
        <v>0</v>
      </c>
      <c r="X22" s="108"/>
      <c r="Y22" s="98">
        <f>Z22-R22</f>
        <v>0.013854166666666612</v>
      </c>
      <c r="Z22" s="92">
        <v>0.5326967592592592</v>
      </c>
      <c r="AA22" s="99"/>
      <c r="AB22" s="99"/>
      <c r="AC22" s="99"/>
      <c r="AD22" s="99"/>
      <c r="AE22" s="92">
        <v>0.6108449074074074</v>
      </c>
      <c r="AF22" s="94">
        <v>0</v>
      </c>
      <c r="AG22" s="95">
        <f>AE22-Z22+AF22</f>
        <v>0.07814814814814819</v>
      </c>
      <c r="AH22" s="96">
        <v>11</v>
      </c>
      <c r="AI22" s="97">
        <v>52</v>
      </c>
      <c r="AJ22" s="89">
        <v>0</v>
      </c>
      <c r="AK22" s="106"/>
      <c r="AL22" s="98">
        <f>AM22-AE22</f>
        <v>0.013483796296296258</v>
      </c>
      <c r="AM22" s="92">
        <v>0.6243287037037036</v>
      </c>
      <c r="AN22" s="99"/>
      <c r="AO22" s="99"/>
      <c r="AP22" s="99"/>
      <c r="AQ22" s="99"/>
      <c r="AR22" s="99"/>
      <c r="AS22" s="99"/>
      <c r="AT22" s="92">
        <v>0.7345717592592593</v>
      </c>
      <c r="AU22" s="94">
        <v>0</v>
      </c>
      <c r="AV22" s="95">
        <f>AT22-AM22+AU22</f>
        <v>0.11024305555555569</v>
      </c>
      <c r="AW22" s="96">
        <v>10</v>
      </c>
      <c r="AX22" s="97">
        <v>55</v>
      </c>
      <c r="AY22" s="126" t="s">
        <v>75</v>
      </c>
      <c r="AZ22" s="127">
        <v>28</v>
      </c>
      <c r="BA22" s="101" t="s">
        <v>160</v>
      </c>
      <c r="BB22" s="97">
        <v>40</v>
      </c>
      <c r="BC22" s="103">
        <f>SUM(V22,AI22,AX22,BB22)</f>
        <v>193</v>
      </c>
      <c r="BD22" s="104">
        <v>12</v>
      </c>
    </row>
    <row r="23" spans="1:56" s="35" customFormat="1" ht="32.25" customHeight="1">
      <c r="A23" s="87" t="s">
        <v>153</v>
      </c>
      <c r="B23" s="87">
        <v>430</v>
      </c>
      <c r="C23" s="87">
        <v>430</v>
      </c>
      <c r="D23" s="88" t="s">
        <v>140</v>
      </c>
      <c r="E23" s="88" t="s">
        <v>141</v>
      </c>
      <c r="F23" s="68"/>
      <c r="G23" s="89">
        <v>0</v>
      </c>
      <c r="H23" s="108"/>
      <c r="I23" s="91">
        <v>0.46875</v>
      </c>
      <c r="J23" s="92">
        <v>0.46877314814814813</v>
      </c>
      <c r="K23" s="99"/>
      <c r="L23" s="99"/>
      <c r="M23" s="99"/>
      <c r="N23" s="99"/>
      <c r="O23" s="99"/>
      <c r="P23" s="99"/>
      <c r="Q23" s="99"/>
      <c r="R23" s="92">
        <v>0.5163888888888889</v>
      </c>
      <c r="S23" s="94">
        <v>0</v>
      </c>
      <c r="T23" s="95">
        <f>R23-J23+S23</f>
        <v>0.047615740740740764</v>
      </c>
      <c r="U23" s="96">
        <v>11</v>
      </c>
      <c r="V23" s="97">
        <v>52</v>
      </c>
      <c r="W23" s="89">
        <v>0</v>
      </c>
      <c r="X23" s="108"/>
      <c r="Y23" s="98">
        <f>Z23-R23</f>
        <v>0.013981481481481484</v>
      </c>
      <c r="Z23" s="92">
        <v>0.5303703703703704</v>
      </c>
      <c r="AA23" s="99"/>
      <c r="AB23" s="99"/>
      <c r="AC23" s="99"/>
      <c r="AD23" s="99"/>
      <c r="AE23" s="92">
        <v>0.6008217592592593</v>
      </c>
      <c r="AF23" s="94">
        <v>0</v>
      </c>
      <c r="AG23" s="95">
        <f>AE23-Z23+AF23</f>
        <v>0.07045138888888891</v>
      </c>
      <c r="AH23" s="96">
        <v>9</v>
      </c>
      <c r="AI23" s="97">
        <v>58</v>
      </c>
      <c r="AJ23" s="89">
        <v>0</v>
      </c>
      <c r="AK23" s="106"/>
      <c r="AL23" s="98">
        <f>AM23-AE23</f>
        <v>0.0140162037037036</v>
      </c>
      <c r="AM23" s="92">
        <v>0.6148379629629629</v>
      </c>
      <c r="AN23" s="99"/>
      <c r="AO23" s="99"/>
      <c r="AP23" s="99"/>
      <c r="AQ23" s="99"/>
      <c r="AR23" s="99"/>
      <c r="AS23" s="99"/>
      <c r="AT23" s="92">
        <v>0.7121759259259259</v>
      </c>
      <c r="AU23" s="94">
        <v>0</v>
      </c>
      <c r="AV23" s="95">
        <f>AT23-AM23+AU23</f>
        <v>0.09733796296296304</v>
      </c>
      <c r="AW23" s="96">
        <v>6</v>
      </c>
      <c r="AX23" s="97">
        <v>68</v>
      </c>
      <c r="AY23" s="126" t="s">
        <v>55</v>
      </c>
      <c r="AZ23" s="127">
        <v>46</v>
      </c>
      <c r="BA23" s="101" t="s">
        <v>161</v>
      </c>
      <c r="BB23" s="97">
        <v>5</v>
      </c>
      <c r="BC23" s="103">
        <f>SUM(V23,AI23,AX23,BB23)</f>
        <v>183</v>
      </c>
      <c r="BD23" s="104">
        <v>13</v>
      </c>
    </row>
    <row r="24" spans="1:56" s="35" customFormat="1" ht="32.25" customHeight="1">
      <c r="A24" s="87" t="s">
        <v>156</v>
      </c>
      <c r="B24" s="87">
        <v>141</v>
      </c>
      <c r="C24" s="87">
        <v>142</v>
      </c>
      <c r="D24" s="88" t="s">
        <v>76</v>
      </c>
      <c r="E24" s="88" t="s">
        <v>77</v>
      </c>
      <c r="F24" s="68"/>
      <c r="G24" s="89">
        <v>0</v>
      </c>
      <c r="H24" s="108"/>
      <c r="I24" s="91">
        <v>0.486111111111111</v>
      </c>
      <c r="J24" s="92">
        <v>0.48615740740740737</v>
      </c>
      <c r="K24" s="99"/>
      <c r="L24" s="99"/>
      <c r="M24" s="99"/>
      <c r="N24" s="99"/>
      <c r="O24" s="99"/>
      <c r="P24" s="99"/>
      <c r="Q24" s="99"/>
      <c r="R24" s="92">
        <v>0.529513888888889</v>
      </c>
      <c r="S24" s="94">
        <v>0</v>
      </c>
      <c r="T24" s="95">
        <f>R24-J24+S24</f>
        <v>0.04335648148148158</v>
      </c>
      <c r="U24" s="96">
        <v>7</v>
      </c>
      <c r="V24" s="97">
        <v>64</v>
      </c>
      <c r="W24" s="89">
        <v>0</v>
      </c>
      <c r="X24" s="108"/>
      <c r="Y24" s="98">
        <f>Z24-R24</f>
        <v>0.01357638888888879</v>
      </c>
      <c r="Z24" s="92">
        <v>0.5430902777777777</v>
      </c>
      <c r="AA24" s="99"/>
      <c r="AB24" s="99" t="s">
        <v>73</v>
      </c>
      <c r="AC24" s="99"/>
      <c r="AD24" s="99"/>
      <c r="AE24" s="92">
        <v>0.6154166666666666</v>
      </c>
      <c r="AF24" s="94">
        <v>1.25</v>
      </c>
      <c r="AG24" s="95">
        <f>AE24-Z24+AF24</f>
        <v>1.322326388888889</v>
      </c>
      <c r="AH24" s="96">
        <v>23</v>
      </c>
      <c r="AI24" s="97">
        <v>22</v>
      </c>
      <c r="AJ24" s="89">
        <v>0</v>
      </c>
      <c r="AK24" s="106"/>
      <c r="AL24" s="98">
        <f>AM24-AE24</f>
        <v>0.013807870370370456</v>
      </c>
      <c r="AM24" s="92">
        <v>0.6292245370370371</v>
      </c>
      <c r="AN24" s="99"/>
      <c r="AO24" s="99"/>
      <c r="AP24" s="99"/>
      <c r="AQ24" s="99"/>
      <c r="AR24" s="99"/>
      <c r="AS24" s="99"/>
      <c r="AT24" s="92">
        <v>0.7351273148148149</v>
      </c>
      <c r="AU24" s="94">
        <v>0</v>
      </c>
      <c r="AV24" s="95">
        <f>AT24-AM24+AU24</f>
        <v>0.10590277777777779</v>
      </c>
      <c r="AW24" s="96">
        <v>9</v>
      </c>
      <c r="AX24" s="97">
        <v>58</v>
      </c>
      <c r="AY24" s="126" t="s">
        <v>78</v>
      </c>
      <c r="AZ24" s="127">
        <v>24</v>
      </c>
      <c r="BA24" s="101" t="s">
        <v>162</v>
      </c>
      <c r="BB24" s="97">
        <v>37</v>
      </c>
      <c r="BC24" s="103">
        <f>SUM(V24,AI24,AX24,BB24)</f>
        <v>181</v>
      </c>
      <c r="BD24" s="104">
        <v>14</v>
      </c>
    </row>
    <row r="25" spans="1:56" s="35" customFormat="1" ht="32.25" customHeight="1">
      <c r="A25" s="87" t="s">
        <v>157</v>
      </c>
      <c r="B25" s="87">
        <v>322</v>
      </c>
      <c r="C25" s="87">
        <v>322</v>
      </c>
      <c r="D25" s="88" t="s">
        <v>126</v>
      </c>
      <c r="E25" s="88" t="s">
        <v>127</v>
      </c>
      <c r="F25" s="68"/>
      <c r="G25" s="89">
        <v>0</v>
      </c>
      <c r="H25" s="108"/>
      <c r="I25" s="91">
        <v>0.500694444444444</v>
      </c>
      <c r="J25" s="92">
        <v>0.5007523148148149</v>
      </c>
      <c r="K25" s="99"/>
      <c r="L25" s="99"/>
      <c r="M25" s="99"/>
      <c r="N25" s="99"/>
      <c r="O25" s="99"/>
      <c r="P25" s="99"/>
      <c r="Q25" s="99"/>
      <c r="R25" s="92">
        <v>0.547349537037037</v>
      </c>
      <c r="S25" s="94">
        <v>0</v>
      </c>
      <c r="T25" s="95">
        <f>R25-J25+S25</f>
        <v>0.04659722222222218</v>
      </c>
      <c r="U25" s="96">
        <v>10</v>
      </c>
      <c r="V25" s="97">
        <v>55</v>
      </c>
      <c r="W25" s="89">
        <v>0</v>
      </c>
      <c r="X25" s="108"/>
      <c r="Y25" s="98">
        <f>Z25-R25</f>
        <v>0.013831018518518534</v>
      </c>
      <c r="Z25" s="92">
        <v>0.5611805555555556</v>
      </c>
      <c r="AA25" s="99"/>
      <c r="AB25" s="99"/>
      <c r="AC25" s="99"/>
      <c r="AD25" s="99"/>
      <c r="AE25" s="92">
        <v>0.6311458333333334</v>
      </c>
      <c r="AF25" s="94">
        <v>0</v>
      </c>
      <c r="AG25" s="95">
        <f>AE25-Z25+AF25</f>
        <v>0.06996527777777783</v>
      </c>
      <c r="AH25" s="96">
        <v>8</v>
      </c>
      <c r="AI25" s="97">
        <v>61</v>
      </c>
      <c r="AJ25" s="89">
        <v>0</v>
      </c>
      <c r="AK25" s="106"/>
      <c r="AL25" s="98">
        <f>AM25-AE25</f>
        <v>0.01415509259259251</v>
      </c>
      <c r="AM25" s="92">
        <v>0.6453009259259259</v>
      </c>
      <c r="AN25" s="99"/>
      <c r="AO25" s="99"/>
      <c r="AP25" s="99"/>
      <c r="AQ25" s="99"/>
      <c r="AR25" s="99"/>
      <c r="AS25" s="99"/>
      <c r="AT25" s="92">
        <v>0.7493402777777778</v>
      </c>
      <c r="AU25" s="94">
        <v>0</v>
      </c>
      <c r="AV25" s="95">
        <f>AT25-AM25+AU25</f>
        <v>0.10403935185185187</v>
      </c>
      <c r="AW25" s="96">
        <v>8</v>
      </c>
      <c r="AX25" s="97">
        <v>61</v>
      </c>
      <c r="AY25" s="126" t="s">
        <v>64</v>
      </c>
      <c r="AZ25" s="127">
        <v>0</v>
      </c>
      <c r="BA25" s="101"/>
      <c r="BB25" s="97"/>
      <c r="BC25" s="103">
        <f>SUM(V25,AI25,AX25,BB25)</f>
        <v>177</v>
      </c>
      <c r="BD25" s="104">
        <v>15</v>
      </c>
    </row>
    <row r="26" spans="1:56" s="35" customFormat="1" ht="32.25" customHeight="1">
      <c r="A26" s="87" t="s">
        <v>155</v>
      </c>
      <c r="B26" s="87">
        <v>211</v>
      </c>
      <c r="C26" s="87">
        <v>212</v>
      </c>
      <c r="D26" s="88" t="s">
        <v>108</v>
      </c>
      <c r="E26" s="88" t="s">
        <v>109</v>
      </c>
      <c r="F26" s="68"/>
      <c r="G26" s="89">
        <v>0</v>
      </c>
      <c r="H26" s="108"/>
      <c r="I26" s="91">
        <v>0.4597222222222222</v>
      </c>
      <c r="J26" s="92">
        <v>0.4597685185185185</v>
      </c>
      <c r="K26" s="99"/>
      <c r="L26" s="99"/>
      <c r="M26" s="99"/>
      <c r="N26" s="99"/>
      <c r="O26" s="99"/>
      <c r="P26" s="99"/>
      <c r="Q26" s="99"/>
      <c r="R26" s="92">
        <v>0.49940972222222224</v>
      </c>
      <c r="S26" s="94">
        <v>0</v>
      </c>
      <c r="T26" s="95">
        <f>R26-J26+S26</f>
        <v>0.03964120370370372</v>
      </c>
      <c r="U26" s="96">
        <v>5</v>
      </c>
      <c r="V26" s="97">
        <v>73</v>
      </c>
      <c r="W26" s="89">
        <v>1</v>
      </c>
      <c r="X26" s="108">
        <v>203</v>
      </c>
      <c r="Y26" s="98">
        <f>Z26-R26</f>
        <v>0.01459490740740732</v>
      </c>
      <c r="Z26" s="92">
        <v>0.5140046296296296</v>
      </c>
      <c r="AA26" s="99"/>
      <c r="AB26" s="99"/>
      <c r="AC26" s="99"/>
      <c r="AD26" s="99"/>
      <c r="AE26" s="92">
        <v>0.5868518518518518</v>
      </c>
      <c r="AF26" s="94">
        <v>0.4180787037037037</v>
      </c>
      <c r="AG26" s="95">
        <f>AE26-Z26+AF26</f>
        <v>0.490925925925926</v>
      </c>
      <c r="AH26" s="96">
        <v>18</v>
      </c>
      <c r="AI26" s="97">
        <v>32</v>
      </c>
      <c r="AJ26" s="89">
        <v>43</v>
      </c>
      <c r="AK26" s="106" t="s">
        <v>110</v>
      </c>
      <c r="AL26" s="98">
        <f>AM26-AE26</f>
        <v>0.013923611111111178</v>
      </c>
      <c r="AM26" s="92">
        <v>0.600775462962963</v>
      </c>
      <c r="AN26" s="99"/>
      <c r="AO26" s="99"/>
      <c r="AP26" s="99"/>
      <c r="AQ26" s="99"/>
      <c r="AR26" s="99"/>
      <c r="AS26" s="99"/>
      <c r="AT26" s="92">
        <v>0.7033217592592593</v>
      </c>
      <c r="AU26" s="94">
        <v>17.916666666666668</v>
      </c>
      <c r="AV26" s="95">
        <f>AT26-AM26+AU26</f>
        <v>18.019212962962964</v>
      </c>
      <c r="AW26" s="96">
        <v>20</v>
      </c>
      <c r="AX26" s="97">
        <v>28</v>
      </c>
      <c r="AY26" s="126" t="s">
        <v>70</v>
      </c>
      <c r="AZ26" s="127">
        <v>19</v>
      </c>
      <c r="BA26" s="101" t="s">
        <v>163</v>
      </c>
      <c r="BB26" s="97">
        <v>34</v>
      </c>
      <c r="BC26" s="103">
        <f>SUM(V26,AI26,AX26,BB26)</f>
        <v>167</v>
      </c>
      <c r="BD26" s="104">
        <v>16</v>
      </c>
    </row>
    <row r="27" spans="1:56" s="35" customFormat="1" ht="32.25" customHeight="1">
      <c r="A27" s="87" t="s">
        <v>155</v>
      </c>
      <c r="B27" s="87">
        <v>214</v>
      </c>
      <c r="C27" s="87">
        <v>215</v>
      </c>
      <c r="D27" s="88" t="s">
        <v>104</v>
      </c>
      <c r="E27" s="88" t="s">
        <v>105</v>
      </c>
      <c r="F27" s="68"/>
      <c r="G27" s="89">
        <v>1</v>
      </c>
      <c r="H27" s="108">
        <v>103</v>
      </c>
      <c r="I27" s="91">
        <v>0.463888888888889</v>
      </c>
      <c r="J27" s="92">
        <v>0.46396990740740746</v>
      </c>
      <c r="K27" s="99"/>
      <c r="L27" s="99"/>
      <c r="M27" s="99"/>
      <c r="N27" s="99"/>
      <c r="O27" s="99"/>
      <c r="P27" s="99"/>
      <c r="Q27" s="99"/>
      <c r="R27" s="92">
        <v>0.522337962962963</v>
      </c>
      <c r="S27" s="94">
        <v>0.4166666666666667</v>
      </c>
      <c r="T27" s="95">
        <f>R27-J27+S27</f>
        <v>0.4750347222222222</v>
      </c>
      <c r="U27" s="96">
        <v>17</v>
      </c>
      <c r="V27" s="97">
        <v>34</v>
      </c>
      <c r="W27" s="89">
        <v>3</v>
      </c>
      <c r="X27" s="108" t="s">
        <v>106</v>
      </c>
      <c r="Y27" s="98">
        <f>Z27-R27</f>
        <v>0.013472222222222219</v>
      </c>
      <c r="Z27" s="92">
        <v>0.5358101851851852</v>
      </c>
      <c r="AA27" s="99"/>
      <c r="AB27" s="99"/>
      <c r="AC27" s="99"/>
      <c r="AD27" s="99"/>
      <c r="AE27" s="92">
        <v>0.606712962962963</v>
      </c>
      <c r="AF27" s="94">
        <v>1.25</v>
      </c>
      <c r="AG27" s="95">
        <f>AE27-Z27+AF27</f>
        <v>1.3209027777777778</v>
      </c>
      <c r="AH27" s="96">
        <v>22</v>
      </c>
      <c r="AI27" s="97">
        <v>24</v>
      </c>
      <c r="AJ27" s="89">
        <v>8</v>
      </c>
      <c r="AK27" s="106" t="s">
        <v>107</v>
      </c>
      <c r="AL27" s="98">
        <f>AM27-AE27</f>
        <v>0.014247685185185155</v>
      </c>
      <c r="AM27" s="92">
        <v>0.6209606481481481</v>
      </c>
      <c r="AN27" s="99"/>
      <c r="AO27" s="99"/>
      <c r="AP27" s="99"/>
      <c r="AQ27" s="99"/>
      <c r="AR27" s="99"/>
      <c r="AS27" s="99"/>
      <c r="AT27" s="92">
        <v>0.7189583333333333</v>
      </c>
      <c r="AU27" s="94">
        <v>3.3333333333333335</v>
      </c>
      <c r="AV27" s="95">
        <f>AT27-AM27+AU27</f>
        <v>3.4313310185185184</v>
      </c>
      <c r="AW27" s="96">
        <v>14</v>
      </c>
      <c r="AX27" s="97">
        <v>43</v>
      </c>
      <c r="AY27" s="126" t="s">
        <v>101</v>
      </c>
      <c r="AZ27" s="127">
        <v>41.5</v>
      </c>
      <c r="BA27" s="101" t="s">
        <v>158</v>
      </c>
      <c r="BB27" s="97">
        <v>50.5</v>
      </c>
      <c r="BC27" s="103">
        <f>SUM(V27,AI27,AX27,BB27)</f>
        <v>151.5</v>
      </c>
      <c r="BD27" s="104">
        <v>17</v>
      </c>
    </row>
    <row r="28" spans="1:56" s="35" customFormat="1" ht="32.25" customHeight="1">
      <c r="A28" s="87" t="s">
        <v>156</v>
      </c>
      <c r="B28" s="87">
        <v>143</v>
      </c>
      <c r="C28" s="87">
        <v>144</v>
      </c>
      <c r="D28" s="88" t="s">
        <v>79</v>
      </c>
      <c r="E28" s="88" t="s">
        <v>80</v>
      </c>
      <c r="F28" s="68"/>
      <c r="G28" s="89">
        <v>0</v>
      </c>
      <c r="H28" s="108"/>
      <c r="I28" s="91">
        <v>0.483333333333333</v>
      </c>
      <c r="J28" s="92">
        <v>0.48361111111111116</v>
      </c>
      <c r="K28" s="99"/>
      <c r="L28" s="99"/>
      <c r="M28" s="99"/>
      <c r="N28" s="99"/>
      <c r="O28" s="99"/>
      <c r="P28" s="99"/>
      <c r="Q28" s="99" t="s">
        <v>73</v>
      </c>
      <c r="R28" s="92">
        <v>0.5412037037037037</v>
      </c>
      <c r="S28" s="94">
        <v>1.25</v>
      </c>
      <c r="T28" s="95">
        <f>R28-J28+S28</f>
        <v>1.3075925925925926</v>
      </c>
      <c r="U28" s="96">
        <v>20</v>
      </c>
      <c r="V28" s="97">
        <v>28</v>
      </c>
      <c r="W28" s="89">
        <v>1</v>
      </c>
      <c r="X28" s="108" t="s">
        <v>81</v>
      </c>
      <c r="Y28" s="98">
        <f>Z28-R28</f>
        <v>0.015138888888888813</v>
      </c>
      <c r="Z28" s="92">
        <v>0.5563425925925926</v>
      </c>
      <c r="AA28" s="99"/>
      <c r="AB28" s="99"/>
      <c r="AC28" s="99"/>
      <c r="AD28" s="99"/>
      <c r="AE28" s="92">
        <v>0.6251273148148148</v>
      </c>
      <c r="AF28" s="94">
        <v>0.4191666666666667</v>
      </c>
      <c r="AG28" s="95">
        <f>AE28-Z28+AF28</f>
        <v>0.4879513888888889</v>
      </c>
      <c r="AH28" s="96">
        <v>17</v>
      </c>
      <c r="AI28" s="97">
        <v>34</v>
      </c>
      <c r="AJ28" s="89">
        <v>0</v>
      </c>
      <c r="AK28" s="106"/>
      <c r="AL28" s="98">
        <f>AM28-AE28</f>
        <v>0.013807870370370456</v>
      </c>
      <c r="AM28" s="92">
        <v>0.6389351851851852</v>
      </c>
      <c r="AN28" s="99"/>
      <c r="AO28" s="99"/>
      <c r="AP28" s="99"/>
      <c r="AQ28" s="99"/>
      <c r="AR28" s="99" t="s">
        <v>73</v>
      </c>
      <c r="AS28" s="99"/>
      <c r="AT28" s="92">
        <v>0.8034027777777778</v>
      </c>
      <c r="AU28" s="94">
        <v>1.25</v>
      </c>
      <c r="AV28" s="95">
        <f>AT28-AM28+AU28</f>
        <v>1.4144675925925925</v>
      </c>
      <c r="AW28" s="96">
        <v>13</v>
      </c>
      <c r="AX28" s="97">
        <v>46</v>
      </c>
      <c r="AY28" s="126" t="s">
        <v>83</v>
      </c>
      <c r="AZ28" s="127">
        <v>10</v>
      </c>
      <c r="BA28" s="101" t="s">
        <v>164</v>
      </c>
      <c r="BB28" s="97">
        <v>30</v>
      </c>
      <c r="BC28" s="103">
        <f>SUM(V28,AI28,AX28,BB28)</f>
        <v>138</v>
      </c>
      <c r="BD28" s="104">
        <v>18</v>
      </c>
    </row>
    <row r="29" spans="1:56" s="35" customFormat="1" ht="32.25" customHeight="1">
      <c r="A29" s="87" t="s">
        <v>157</v>
      </c>
      <c r="B29" s="87">
        <v>309</v>
      </c>
      <c r="C29" s="87">
        <v>309</v>
      </c>
      <c r="D29" s="88" t="s">
        <v>128</v>
      </c>
      <c r="E29" s="88" t="s">
        <v>129</v>
      </c>
      <c r="F29" s="68"/>
      <c r="G29" s="89">
        <v>0</v>
      </c>
      <c r="H29" s="108"/>
      <c r="I29" s="91">
        <v>0.503472222222222</v>
      </c>
      <c r="J29" s="92">
        <v>0.5035069444444444</v>
      </c>
      <c r="K29" s="99" t="s">
        <v>73</v>
      </c>
      <c r="L29" s="99"/>
      <c r="M29" s="99"/>
      <c r="N29" s="99"/>
      <c r="O29" s="99"/>
      <c r="P29" s="99"/>
      <c r="Q29" s="99"/>
      <c r="R29" s="92">
        <v>0.5647800925925927</v>
      </c>
      <c r="S29" s="94">
        <v>1.25</v>
      </c>
      <c r="T29" s="95">
        <f>R29-J29+S29</f>
        <v>1.3112731481481483</v>
      </c>
      <c r="U29" s="96">
        <v>22</v>
      </c>
      <c r="V29" s="97">
        <v>24</v>
      </c>
      <c r="W29" s="89">
        <v>1</v>
      </c>
      <c r="X29" s="108">
        <v>217</v>
      </c>
      <c r="Y29" s="98">
        <f>Z29-R29</f>
        <v>0.013969907407407334</v>
      </c>
      <c r="Z29" s="92">
        <v>0.57875</v>
      </c>
      <c r="AA29" s="99"/>
      <c r="AB29" s="99"/>
      <c r="AC29" s="99"/>
      <c r="AD29" s="99"/>
      <c r="AE29" s="92">
        <v>0.6916435185185185</v>
      </c>
      <c r="AF29" s="94">
        <v>0.4166666666666667</v>
      </c>
      <c r="AG29" s="95">
        <f>AE29-Z29+AF29</f>
        <v>0.5295601851851852</v>
      </c>
      <c r="AH29" s="96">
        <v>19</v>
      </c>
      <c r="AI29" s="97">
        <v>30</v>
      </c>
      <c r="AJ29" s="89" t="s">
        <v>64</v>
      </c>
      <c r="AK29" s="106" t="s">
        <v>130</v>
      </c>
      <c r="AL29" s="98">
        <f>AM29-AE29</f>
        <v>0.015277777777777835</v>
      </c>
      <c r="AM29" s="92">
        <v>0.7069212962962963</v>
      </c>
      <c r="AN29" s="99"/>
      <c r="AO29" s="99"/>
      <c r="AP29" s="99"/>
      <c r="AQ29" s="99"/>
      <c r="AR29" s="99"/>
      <c r="AS29" s="99"/>
      <c r="AT29" s="92" t="s">
        <v>87</v>
      </c>
      <c r="AU29" s="94"/>
      <c r="AV29" s="95" t="s">
        <v>88</v>
      </c>
      <c r="AW29" s="96"/>
      <c r="AX29" s="97"/>
      <c r="AY29" s="126" t="s">
        <v>101</v>
      </c>
      <c r="AZ29" s="127">
        <v>58</v>
      </c>
      <c r="BA29" s="101" t="s">
        <v>69</v>
      </c>
      <c r="BB29" s="97">
        <v>66</v>
      </c>
      <c r="BC29" s="103">
        <f>SUM(V29,AI29,AX29,BB29)</f>
        <v>120</v>
      </c>
      <c r="BD29" s="104">
        <v>19</v>
      </c>
    </row>
    <row r="30" spans="1:56" s="35" customFormat="1" ht="32.25" customHeight="1">
      <c r="A30" s="87" t="s">
        <v>155</v>
      </c>
      <c r="B30" s="87">
        <v>208</v>
      </c>
      <c r="C30" s="87">
        <v>209</v>
      </c>
      <c r="D30" s="88" t="s">
        <v>111</v>
      </c>
      <c r="E30" s="88" t="s">
        <v>112</v>
      </c>
      <c r="F30" s="68"/>
      <c r="G30" s="89">
        <v>1</v>
      </c>
      <c r="H30" s="108">
        <v>101</v>
      </c>
      <c r="I30" s="91">
        <v>0.465277777777778</v>
      </c>
      <c r="J30" s="92">
        <v>0.46552083333333333</v>
      </c>
      <c r="K30" s="99"/>
      <c r="L30" s="99"/>
      <c r="M30" s="99"/>
      <c r="N30" s="99"/>
      <c r="O30" s="99"/>
      <c r="P30" s="99"/>
      <c r="Q30" s="99"/>
      <c r="R30" s="92">
        <v>0.5821527777777777</v>
      </c>
      <c r="S30" s="94">
        <v>0.4166666666666667</v>
      </c>
      <c r="T30" s="95">
        <f>R30-J30+S30</f>
        <v>0.5332986111111111</v>
      </c>
      <c r="U30" s="96">
        <v>18</v>
      </c>
      <c r="V30" s="97">
        <v>32</v>
      </c>
      <c r="W30" s="89">
        <v>0</v>
      </c>
      <c r="X30" s="108"/>
      <c r="Y30" s="98">
        <f>Z30-R30</f>
        <v>0.014386574074074177</v>
      </c>
      <c r="Z30" s="92">
        <v>0.5965393518518519</v>
      </c>
      <c r="AA30" s="99"/>
      <c r="AB30" s="99"/>
      <c r="AC30" s="99"/>
      <c r="AD30" s="99"/>
      <c r="AE30" s="92">
        <v>0.6946759259259259</v>
      </c>
      <c r="AF30" s="94">
        <v>0</v>
      </c>
      <c r="AG30" s="95">
        <f>AE30-Z30+AF30</f>
        <v>0.09813657407407395</v>
      </c>
      <c r="AH30" s="96">
        <v>13</v>
      </c>
      <c r="AI30" s="97">
        <v>46</v>
      </c>
      <c r="AJ30" s="89">
        <v>18</v>
      </c>
      <c r="AK30" s="106" t="s">
        <v>113</v>
      </c>
      <c r="AL30" s="98">
        <f>AM30-AE30</f>
        <v>0.013773148148148118</v>
      </c>
      <c r="AM30" s="92">
        <v>0.708449074074074</v>
      </c>
      <c r="AN30" s="99"/>
      <c r="AO30" s="99"/>
      <c r="AP30" s="99"/>
      <c r="AQ30" s="99"/>
      <c r="AR30" s="99"/>
      <c r="AS30" s="99"/>
      <c r="AT30" s="92">
        <v>0.7977083333333334</v>
      </c>
      <c r="AU30" s="94">
        <v>7.5</v>
      </c>
      <c r="AV30" s="95">
        <f>AT30-AM30+AU30</f>
        <v>7.58925925925926</v>
      </c>
      <c r="AW30" s="96">
        <v>18</v>
      </c>
      <c r="AX30" s="97">
        <v>32</v>
      </c>
      <c r="AY30" s="126" t="s">
        <v>64</v>
      </c>
      <c r="AZ30" s="127">
        <v>0</v>
      </c>
      <c r="BA30" s="101"/>
      <c r="BB30" s="97"/>
      <c r="BC30" s="103">
        <f>SUM(V30,AI30,AX30,BB30)</f>
        <v>110</v>
      </c>
      <c r="BD30" s="104">
        <v>20</v>
      </c>
    </row>
    <row r="31" spans="1:56" s="35" customFormat="1" ht="32.25" customHeight="1">
      <c r="A31" s="87" t="s">
        <v>153</v>
      </c>
      <c r="B31" s="87">
        <v>405</v>
      </c>
      <c r="C31" s="87">
        <v>405</v>
      </c>
      <c r="D31" s="88" t="s">
        <v>142</v>
      </c>
      <c r="E31" s="88" t="s">
        <v>143</v>
      </c>
      <c r="F31" s="68"/>
      <c r="G31" s="89">
        <v>1</v>
      </c>
      <c r="H31" s="108">
        <v>103</v>
      </c>
      <c r="I31" s="91">
        <v>0.474305555555556</v>
      </c>
      <c r="J31" s="92">
        <v>0.47443287037037035</v>
      </c>
      <c r="K31" s="99" t="s">
        <v>73</v>
      </c>
      <c r="L31" s="99"/>
      <c r="M31" s="99"/>
      <c r="N31" s="99"/>
      <c r="O31" s="99"/>
      <c r="P31" s="99"/>
      <c r="Q31" s="99"/>
      <c r="R31" s="92">
        <v>0.6274074074074074</v>
      </c>
      <c r="S31" s="94">
        <v>1.6666666666666667</v>
      </c>
      <c r="T31" s="95">
        <f>R31-J31+S31</f>
        <v>1.8196412037037037</v>
      </c>
      <c r="U31" s="96">
        <v>23</v>
      </c>
      <c r="V31" s="97">
        <v>22</v>
      </c>
      <c r="W31" s="89">
        <v>2</v>
      </c>
      <c r="X31" s="108">
        <v>217.233</v>
      </c>
      <c r="Y31" s="98">
        <f>Z31-R31</f>
        <v>0.013969907407407445</v>
      </c>
      <c r="Z31" s="92">
        <v>0.6413773148148149</v>
      </c>
      <c r="AA31" s="99"/>
      <c r="AB31" s="99"/>
      <c r="AC31" s="99"/>
      <c r="AD31" s="99"/>
      <c r="AE31" s="92">
        <v>0.7072337962962963</v>
      </c>
      <c r="AF31" s="94">
        <v>0.8333333333333334</v>
      </c>
      <c r="AG31" s="95">
        <f>AE31-Z31+AF31</f>
        <v>0.8991898148148149</v>
      </c>
      <c r="AH31" s="96">
        <v>21</v>
      </c>
      <c r="AI31" s="97">
        <v>26</v>
      </c>
      <c r="AJ31" s="89">
        <v>9</v>
      </c>
      <c r="AK31" s="106" t="s">
        <v>144</v>
      </c>
      <c r="AL31" s="98">
        <f>AM31-AE31</f>
        <v>0.015983796296296315</v>
      </c>
      <c r="AM31" s="92">
        <v>0.7232175925925927</v>
      </c>
      <c r="AN31" s="99"/>
      <c r="AO31" s="99"/>
      <c r="AP31" s="99"/>
      <c r="AQ31" s="99"/>
      <c r="AR31" s="99"/>
      <c r="AS31" s="99"/>
      <c r="AT31" s="92">
        <v>0.8040509259259259</v>
      </c>
      <c r="AU31" s="94">
        <v>3.754189814814815</v>
      </c>
      <c r="AV31" s="95">
        <f>AT31-AM31+AU31</f>
        <v>3.835023148148148</v>
      </c>
      <c r="AW31" s="96">
        <v>15</v>
      </c>
      <c r="AX31" s="97">
        <v>40</v>
      </c>
      <c r="AY31" s="126" t="s">
        <v>64</v>
      </c>
      <c r="AZ31" s="127">
        <v>0</v>
      </c>
      <c r="BA31" s="101"/>
      <c r="BB31" s="97"/>
      <c r="BC31" s="103">
        <f>SUM(V31,AI31,AX31,BB31)</f>
        <v>88</v>
      </c>
      <c r="BD31" s="104">
        <v>21</v>
      </c>
    </row>
    <row r="32" spans="1:56" s="35" customFormat="1" ht="32.25" customHeight="1">
      <c r="A32" s="87" t="s">
        <v>156</v>
      </c>
      <c r="B32" s="87">
        <v>136</v>
      </c>
      <c r="C32" s="87">
        <v>148</v>
      </c>
      <c r="D32" s="88" t="s">
        <v>84</v>
      </c>
      <c r="E32" s="88" t="s">
        <v>85</v>
      </c>
      <c r="F32" s="68"/>
      <c r="G32" s="89">
        <v>2</v>
      </c>
      <c r="H32" s="108" t="s">
        <v>86</v>
      </c>
      <c r="I32" s="91">
        <v>0.490277777777778</v>
      </c>
      <c r="J32" s="92">
        <v>0.4903125</v>
      </c>
      <c r="K32" s="99"/>
      <c r="L32" s="99"/>
      <c r="M32" s="99"/>
      <c r="N32" s="99"/>
      <c r="O32" s="99"/>
      <c r="P32" s="99"/>
      <c r="Q32" s="99" t="s">
        <v>73</v>
      </c>
      <c r="R32" s="92">
        <v>0.5638541666666667</v>
      </c>
      <c r="S32" s="94">
        <v>2.0833333333333335</v>
      </c>
      <c r="T32" s="95">
        <f>R32-J32+S32</f>
        <v>2.1568750000000003</v>
      </c>
      <c r="U32" s="96">
        <v>24</v>
      </c>
      <c r="V32" s="97">
        <v>20</v>
      </c>
      <c r="W32" s="89">
        <v>1</v>
      </c>
      <c r="X32" s="108">
        <v>205</v>
      </c>
      <c r="Y32" s="98">
        <f>Z32-R32</f>
        <v>0.014976851851851825</v>
      </c>
      <c r="Z32" s="92">
        <v>0.5788310185185185</v>
      </c>
      <c r="AA32" s="99"/>
      <c r="AB32" s="99"/>
      <c r="AC32" s="99"/>
      <c r="AD32" s="99"/>
      <c r="AE32" s="92">
        <v>0.6959606481481481</v>
      </c>
      <c r="AF32" s="94">
        <v>0.41884259259259254</v>
      </c>
      <c r="AG32" s="95">
        <f>AE32-Z32+AF32</f>
        <v>0.5359722222222221</v>
      </c>
      <c r="AH32" s="96">
        <v>20</v>
      </c>
      <c r="AI32" s="97">
        <v>28</v>
      </c>
      <c r="AJ32" s="89" t="s">
        <v>64</v>
      </c>
      <c r="AK32" s="106"/>
      <c r="AL32" s="98">
        <f>AM32-AE32</f>
        <v>0.013738425925926001</v>
      </c>
      <c r="AM32" s="92">
        <v>0.7096990740740741</v>
      </c>
      <c r="AN32" s="99"/>
      <c r="AO32" s="99"/>
      <c r="AP32" s="99"/>
      <c r="AQ32" s="99"/>
      <c r="AR32" s="99"/>
      <c r="AS32" s="99"/>
      <c r="AT32" s="92" t="s">
        <v>87</v>
      </c>
      <c r="AU32" s="94"/>
      <c r="AV32" s="95" t="s">
        <v>88</v>
      </c>
      <c r="AW32" s="96"/>
      <c r="AX32" s="97"/>
      <c r="AY32" s="126" t="s">
        <v>90</v>
      </c>
      <c r="AZ32" s="127">
        <v>17</v>
      </c>
      <c r="BA32" s="101" t="s">
        <v>165</v>
      </c>
      <c r="BB32" s="97">
        <v>32</v>
      </c>
      <c r="BC32" s="103">
        <f>SUM(V32,AI32,AX32,BB32)</f>
        <v>80</v>
      </c>
      <c r="BD32" s="104">
        <v>22</v>
      </c>
    </row>
    <row r="33" spans="1:56" s="35" customFormat="1" ht="32.25" customHeight="1">
      <c r="A33" s="87" t="s">
        <v>156</v>
      </c>
      <c r="B33" s="87">
        <v>137</v>
      </c>
      <c r="C33" s="87">
        <v>138</v>
      </c>
      <c r="D33" s="88" t="s">
        <v>91</v>
      </c>
      <c r="E33" s="88" t="s">
        <v>92</v>
      </c>
      <c r="F33" s="68"/>
      <c r="G33" s="89">
        <v>3</v>
      </c>
      <c r="H33" s="108" t="s">
        <v>93</v>
      </c>
      <c r="I33" s="91">
        <v>0.4875</v>
      </c>
      <c r="J33" s="92">
        <v>0.4875578703703704</v>
      </c>
      <c r="K33" s="99"/>
      <c r="L33" s="99"/>
      <c r="M33" s="99"/>
      <c r="N33" s="99"/>
      <c r="O33" s="99"/>
      <c r="P33" s="99"/>
      <c r="Q33" s="99" t="s">
        <v>73</v>
      </c>
      <c r="R33" s="92">
        <v>0.565462962962963</v>
      </c>
      <c r="S33" s="94">
        <v>2.5</v>
      </c>
      <c r="T33" s="95">
        <f>R33-J33+S33</f>
        <v>2.5779050925925926</v>
      </c>
      <c r="U33" s="96">
        <v>25</v>
      </c>
      <c r="V33" s="97">
        <v>18</v>
      </c>
      <c r="W33" s="89">
        <v>0</v>
      </c>
      <c r="X33" s="108"/>
      <c r="Y33" s="98">
        <f>Z33-R33</f>
        <v>0.015173611111111152</v>
      </c>
      <c r="Z33" s="92">
        <v>0.5806365740740741</v>
      </c>
      <c r="AA33" s="99"/>
      <c r="AB33" s="99"/>
      <c r="AC33" s="99" t="s">
        <v>73</v>
      </c>
      <c r="AD33" s="99"/>
      <c r="AE33" s="92">
        <v>0.6719560185185185</v>
      </c>
      <c r="AF33" s="94">
        <v>2.5025694444444446</v>
      </c>
      <c r="AG33" s="95">
        <f>AE33-Z33+AF33</f>
        <v>2.593888888888889</v>
      </c>
      <c r="AH33" s="96">
        <v>25</v>
      </c>
      <c r="AI33" s="97">
        <v>18</v>
      </c>
      <c r="AJ33" s="89" t="s">
        <v>64</v>
      </c>
      <c r="AK33" s="106"/>
      <c r="AL33" s="98">
        <f>AM33-AE33</f>
        <v>0.014398148148148215</v>
      </c>
      <c r="AM33" s="92">
        <v>0.6863541666666667</v>
      </c>
      <c r="AN33" s="99"/>
      <c r="AO33" s="99"/>
      <c r="AP33" s="99"/>
      <c r="AQ33" s="99"/>
      <c r="AR33" s="99"/>
      <c r="AS33" s="99"/>
      <c r="AT33" s="92" t="s">
        <v>87</v>
      </c>
      <c r="AU33" s="94"/>
      <c r="AV33" s="95" t="s">
        <v>88</v>
      </c>
      <c r="AW33" s="96"/>
      <c r="AX33" s="97"/>
      <c r="AY33" s="126" t="s">
        <v>95</v>
      </c>
      <c r="AZ33" s="127">
        <v>32</v>
      </c>
      <c r="BA33" s="101" t="s">
        <v>166</v>
      </c>
      <c r="BB33" s="97">
        <v>43</v>
      </c>
      <c r="BC33" s="103">
        <f>SUM(V33,AI33,AX33,BB33)</f>
        <v>79</v>
      </c>
      <c r="BD33" s="104">
        <v>23</v>
      </c>
    </row>
    <row r="34" spans="1:56" s="35" customFormat="1" ht="32.25" customHeight="1">
      <c r="A34" s="87" t="s">
        <v>157</v>
      </c>
      <c r="B34" s="87">
        <v>308</v>
      </c>
      <c r="C34" s="87">
        <v>308</v>
      </c>
      <c r="D34" s="88" t="s">
        <v>133</v>
      </c>
      <c r="E34" s="88" t="s">
        <v>134</v>
      </c>
      <c r="F34" s="68"/>
      <c r="G34" s="89">
        <v>0</v>
      </c>
      <c r="H34" s="108"/>
      <c r="I34" s="91">
        <v>0.502083333333333</v>
      </c>
      <c r="J34" s="92">
        <v>0.5021064814814815</v>
      </c>
      <c r="K34" s="99" t="s">
        <v>73</v>
      </c>
      <c r="L34" s="99"/>
      <c r="M34" s="99"/>
      <c r="N34" s="99"/>
      <c r="O34" s="99"/>
      <c r="P34" s="99"/>
      <c r="Q34" s="99"/>
      <c r="R34" s="92">
        <v>0.5616203703703704</v>
      </c>
      <c r="S34" s="94">
        <v>1.25</v>
      </c>
      <c r="T34" s="95">
        <f>R34-J34+S34</f>
        <v>1.3095138888888889</v>
      </c>
      <c r="U34" s="96">
        <v>21</v>
      </c>
      <c r="V34" s="97">
        <v>26</v>
      </c>
      <c r="W34" s="89">
        <v>0</v>
      </c>
      <c r="X34" s="108"/>
      <c r="Y34" s="98">
        <f>Z34-R34</f>
        <v>0.013402777777777763</v>
      </c>
      <c r="Z34" s="92">
        <v>0.5750231481481481</v>
      </c>
      <c r="AA34" s="99"/>
      <c r="AB34" s="99"/>
      <c r="AC34" s="99"/>
      <c r="AD34" s="99"/>
      <c r="AE34" s="92">
        <v>0.6538657407407408</v>
      </c>
      <c r="AF34" s="94">
        <v>0</v>
      </c>
      <c r="AG34" s="95">
        <f>AE34-Z34+AF34</f>
        <v>0.07884259259259263</v>
      </c>
      <c r="AH34" s="96">
        <v>12</v>
      </c>
      <c r="AI34" s="97">
        <v>49</v>
      </c>
      <c r="AJ34" s="89" t="s">
        <v>64</v>
      </c>
      <c r="AK34" s="106"/>
      <c r="AL34" s="98">
        <f>AM34-AE34</f>
        <v>0.0138773148148148</v>
      </c>
      <c r="AM34" s="92">
        <v>0.6677430555555556</v>
      </c>
      <c r="AN34" s="99"/>
      <c r="AO34" s="99"/>
      <c r="AP34" s="99"/>
      <c r="AQ34" s="99"/>
      <c r="AR34" s="99"/>
      <c r="AS34" s="99"/>
      <c r="AT34" s="92" t="s">
        <v>87</v>
      </c>
      <c r="AU34" s="94"/>
      <c r="AV34" s="95" t="s">
        <v>88</v>
      </c>
      <c r="AW34" s="96"/>
      <c r="AX34" s="97"/>
      <c r="AY34" s="126" t="s">
        <v>64</v>
      </c>
      <c r="AZ34" s="127">
        <v>0</v>
      </c>
      <c r="BA34" s="101"/>
      <c r="BB34" s="97"/>
      <c r="BC34" s="103">
        <f>SUM(V34,AI34,AX34,BB34)</f>
        <v>75</v>
      </c>
      <c r="BD34" s="104">
        <v>24</v>
      </c>
    </row>
    <row r="35" spans="1:56" s="35" customFormat="1" ht="32.25" customHeight="1">
      <c r="A35" s="87" t="s">
        <v>157</v>
      </c>
      <c r="B35" s="87">
        <v>323</v>
      </c>
      <c r="C35" s="87">
        <v>323</v>
      </c>
      <c r="D35" s="88" t="s">
        <v>131</v>
      </c>
      <c r="E35" s="88" t="s">
        <v>132</v>
      </c>
      <c r="F35" s="68"/>
      <c r="G35" s="89">
        <v>0</v>
      </c>
      <c r="H35" s="108"/>
      <c r="I35" s="91">
        <v>0.499305555555556</v>
      </c>
      <c r="J35" s="92">
        <v>0.4993402777777778</v>
      </c>
      <c r="K35" s="99" t="s">
        <v>73</v>
      </c>
      <c r="L35" s="99"/>
      <c r="M35" s="99"/>
      <c r="N35" s="99"/>
      <c r="O35" s="99"/>
      <c r="P35" s="99"/>
      <c r="Q35" s="99"/>
      <c r="R35" s="92">
        <v>0.5449305555555556</v>
      </c>
      <c r="S35" s="94">
        <v>1.25</v>
      </c>
      <c r="T35" s="95">
        <f>R35-J35+S35</f>
        <v>1.295590277777778</v>
      </c>
      <c r="U35" s="96">
        <v>19</v>
      </c>
      <c r="V35" s="97">
        <v>30</v>
      </c>
      <c r="W35" s="89">
        <v>0</v>
      </c>
      <c r="X35" s="108"/>
      <c r="Y35" s="98">
        <f>Z35-R35</f>
        <v>0.013506944444444446</v>
      </c>
      <c r="Z35" s="92">
        <v>0.5584375</v>
      </c>
      <c r="AA35" s="99"/>
      <c r="AB35" s="99"/>
      <c r="AC35" s="99"/>
      <c r="AD35" s="99"/>
      <c r="AE35" s="92">
        <v>0.7131828703703703</v>
      </c>
      <c r="AF35" s="94">
        <v>0</v>
      </c>
      <c r="AG35" s="95">
        <f>AE35-Z35+AF35</f>
        <v>0.15474537037037028</v>
      </c>
      <c r="AH35" s="96">
        <v>14</v>
      </c>
      <c r="AI35" s="97">
        <v>43</v>
      </c>
      <c r="AJ35" s="89" t="s">
        <v>64</v>
      </c>
      <c r="AK35" s="106"/>
      <c r="AL35" s="98">
        <f>AM35-AE35</f>
        <v>0.015682870370370416</v>
      </c>
      <c r="AM35" s="92">
        <v>0.7288657407407407</v>
      </c>
      <c r="AN35" s="99"/>
      <c r="AO35" s="99"/>
      <c r="AP35" s="99"/>
      <c r="AQ35" s="99"/>
      <c r="AR35" s="99"/>
      <c r="AS35" s="99"/>
      <c r="AT35" s="92" t="s">
        <v>87</v>
      </c>
      <c r="AU35" s="94"/>
      <c r="AV35" s="95" t="s">
        <v>88</v>
      </c>
      <c r="AW35" s="96"/>
      <c r="AX35" s="97"/>
      <c r="AY35" s="126" t="s">
        <v>64</v>
      </c>
      <c r="AZ35" s="127">
        <v>0</v>
      </c>
      <c r="BA35" s="101"/>
      <c r="BB35" s="97"/>
      <c r="BC35" s="103">
        <f>SUM(V35,AI35,AX35,BB35)</f>
        <v>73</v>
      </c>
      <c r="BD35" s="104">
        <v>25</v>
      </c>
    </row>
    <row r="36" spans="1:56" s="35" customFormat="1" ht="32.25" customHeight="1">
      <c r="A36" s="87" t="s">
        <v>153</v>
      </c>
      <c r="B36" s="87">
        <v>407</v>
      </c>
      <c r="C36" s="87">
        <v>407</v>
      </c>
      <c r="D36" s="88" t="s">
        <v>145</v>
      </c>
      <c r="E36" s="88" t="s">
        <v>146</v>
      </c>
      <c r="F36" s="68"/>
      <c r="G36" s="89"/>
      <c r="H36" s="108"/>
      <c r="I36" s="91">
        <v>0.47152777777777777</v>
      </c>
      <c r="J36" s="92"/>
      <c r="K36" s="99"/>
      <c r="L36" s="99"/>
      <c r="M36" s="99"/>
      <c r="N36" s="99"/>
      <c r="O36" s="99"/>
      <c r="P36" s="99"/>
      <c r="Q36" s="99"/>
      <c r="R36" s="92"/>
      <c r="S36" s="94"/>
      <c r="T36" s="95" t="s">
        <v>88</v>
      </c>
      <c r="U36" s="96"/>
      <c r="V36" s="97"/>
      <c r="W36" s="89"/>
      <c r="X36" s="108"/>
      <c r="Y36" s="98"/>
      <c r="Z36" s="92" t="s">
        <v>87</v>
      </c>
      <c r="AA36" s="99"/>
      <c r="AB36" s="99"/>
      <c r="AC36" s="99"/>
      <c r="AD36" s="99"/>
      <c r="AE36" s="92"/>
      <c r="AF36" s="94"/>
      <c r="AG36" s="95" t="s">
        <v>88</v>
      </c>
      <c r="AH36" s="96"/>
      <c r="AI36" s="97"/>
      <c r="AJ36" s="89"/>
      <c r="AK36" s="106"/>
      <c r="AL36" s="98"/>
      <c r="AM36" s="92" t="s">
        <v>87</v>
      </c>
      <c r="AN36" s="99"/>
      <c r="AO36" s="99"/>
      <c r="AP36" s="99"/>
      <c r="AQ36" s="99"/>
      <c r="AR36" s="99"/>
      <c r="AS36" s="99"/>
      <c r="AT36" s="92" t="s">
        <v>87</v>
      </c>
      <c r="AU36" s="94"/>
      <c r="AV36" s="95" t="s">
        <v>88</v>
      </c>
      <c r="AW36" s="96"/>
      <c r="AX36" s="97"/>
      <c r="AY36" s="126" t="s">
        <v>64</v>
      </c>
      <c r="AZ36" s="127">
        <v>0</v>
      </c>
      <c r="BA36" s="101"/>
      <c r="BB36" s="97"/>
      <c r="BC36" s="103">
        <f>SUM(V36,AI36,AX36,BB36)</f>
        <v>0</v>
      </c>
      <c r="BD36" s="104"/>
    </row>
    <row r="37" spans="1:56" s="35" customFormat="1" ht="32.25" customHeight="1">
      <c r="A37" s="87" t="s">
        <v>153</v>
      </c>
      <c r="B37" s="87">
        <v>408</v>
      </c>
      <c r="C37" s="87">
        <v>408</v>
      </c>
      <c r="D37" s="88" t="s">
        <v>148</v>
      </c>
      <c r="E37" s="88" t="s">
        <v>149</v>
      </c>
      <c r="F37" s="68"/>
      <c r="G37" s="89"/>
      <c r="H37" s="108"/>
      <c r="I37" s="91">
        <v>0.472916666666667</v>
      </c>
      <c r="J37" s="92"/>
      <c r="K37" s="99"/>
      <c r="L37" s="99"/>
      <c r="M37" s="99"/>
      <c r="N37" s="99"/>
      <c r="O37" s="99"/>
      <c r="P37" s="99"/>
      <c r="Q37" s="99"/>
      <c r="R37" s="92"/>
      <c r="S37" s="94"/>
      <c r="T37" s="95" t="s">
        <v>88</v>
      </c>
      <c r="U37" s="96"/>
      <c r="V37" s="97"/>
      <c r="W37" s="89"/>
      <c r="X37" s="108"/>
      <c r="Y37" s="98"/>
      <c r="Z37" s="92" t="s">
        <v>87</v>
      </c>
      <c r="AA37" s="99"/>
      <c r="AB37" s="99"/>
      <c r="AC37" s="99"/>
      <c r="AD37" s="99"/>
      <c r="AE37" s="92"/>
      <c r="AF37" s="94"/>
      <c r="AG37" s="95" t="s">
        <v>88</v>
      </c>
      <c r="AH37" s="96"/>
      <c r="AI37" s="97"/>
      <c r="AJ37" s="89"/>
      <c r="AK37" s="106"/>
      <c r="AL37" s="98"/>
      <c r="AM37" s="92" t="s">
        <v>87</v>
      </c>
      <c r="AN37" s="99"/>
      <c r="AO37" s="99"/>
      <c r="AP37" s="99"/>
      <c r="AQ37" s="99"/>
      <c r="AR37" s="99"/>
      <c r="AS37" s="99"/>
      <c r="AT37" s="92" t="s">
        <v>87</v>
      </c>
      <c r="AU37" s="94"/>
      <c r="AV37" s="95" t="s">
        <v>88</v>
      </c>
      <c r="AW37" s="96"/>
      <c r="AX37" s="97"/>
      <c r="AY37" s="126" t="s">
        <v>64</v>
      </c>
      <c r="AZ37" s="127">
        <v>0</v>
      </c>
      <c r="BA37" s="101"/>
      <c r="BB37" s="97"/>
      <c r="BC37" s="103">
        <f>SUM(V37,AI37,AX37,BB37)</f>
        <v>0</v>
      </c>
      <c r="BD37" s="104"/>
    </row>
    <row r="38" spans="1:56" s="35" customFormat="1" ht="32.25" customHeight="1">
      <c r="A38" s="87" t="s">
        <v>153</v>
      </c>
      <c r="B38" s="87">
        <v>409</v>
      </c>
      <c r="C38" s="87">
        <v>409</v>
      </c>
      <c r="D38" s="88" t="s">
        <v>150</v>
      </c>
      <c r="E38" s="88" t="s">
        <v>151</v>
      </c>
      <c r="F38" s="68"/>
      <c r="G38" s="89" t="s">
        <v>64</v>
      </c>
      <c r="H38" s="108"/>
      <c r="I38" s="91">
        <v>0.475694444444444</v>
      </c>
      <c r="J38" s="92">
        <v>0.47587962962962965</v>
      </c>
      <c r="K38" s="99"/>
      <c r="L38" s="99"/>
      <c r="M38" s="99"/>
      <c r="N38" s="99"/>
      <c r="O38" s="99"/>
      <c r="P38" s="99"/>
      <c r="Q38" s="99"/>
      <c r="R38" s="92" t="s">
        <v>87</v>
      </c>
      <c r="S38" s="94"/>
      <c r="T38" s="95" t="s">
        <v>88</v>
      </c>
      <c r="U38" s="96"/>
      <c r="V38" s="97"/>
      <c r="W38" s="89" t="s">
        <v>64</v>
      </c>
      <c r="X38" s="108"/>
      <c r="Y38" s="98"/>
      <c r="Z38" s="92" t="s">
        <v>87</v>
      </c>
      <c r="AA38" s="99"/>
      <c r="AB38" s="99"/>
      <c r="AC38" s="99"/>
      <c r="AD38" s="99"/>
      <c r="AE38" s="92"/>
      <c r="AF38" s="94"/>
      <c r="AG38" s="95" t="s">
        <v>88</v>
      </c>
      <c r="AH38" s="96"/>
      <c r="AI38" s="97"/>
      <c r="AJ38" s="89" t="s">
        <v>64</v>
      </c>
      <c r="AK38" s="106"/>
      <c r="AL38" s="98"/>
      <c r="AM38" s="92" t="s">
        <v>87</v>
      </c>
      <c r="AN38" s="99"/>
      <c r="AO38" s="99"/>
      <c r="AP38" s="99"/>
      <c r="AQ38" s="99"/>
      <c r="AR38" s="99"/>
      <c r="AS38" s="99"/>
      <c r="AT38" s="92">
        <v>0.7117708333333334</v>
      </c>
      <c r="AU38" s="94"/>
      <c r="AV38" s="95" t="s">
        <v>88</v>
      </c>
      <c r="AW38" s="96"/>
      <c r="AX38" s="97"/>
      <c r="AY38" s="126" t="s">
        <v>64</v>
      </c>
      <c r="AZ38" s="127">
        <v>0</v>
      </c>
      <c r="BA38" s="101"/>
      <c r="BB38" s="97"/>
      <c r="BC38" s="103">
        <f>SUM(V38,AI38,AX38,BB38)</f>
        <v>0</v>
      </c>
      <c r="BD38" s="104"/>
    </row>
    <row r="39" spans="1:56" s="35" customFormat="1" ht="32.25" customHeight="1">
      <c r="A39" s="87" t="s">
        <v>157</v>
      </c>
      <c r="B39" s="87">
        <v>310</v>
      </c>
      <c r="C39" s="87">
        <v>310</v>
      </c>
      <c r="D39" s="88" t="s">
        <v>135</v>
      </c>
      <c r="E39" s="88" t="s">
        <v>136</v>
      </c>
      <c r="F39" s="68"/>
      <c r="G39" s="89" t="s">
        <v>64</v>
      </c>
      <c r="H39" s="108"/>
      <c r="I39" s="91">
        <v>0.497916666666667</v>
      </c>
      <c r="J39" s="92">
        <v>0.4986111111111111</v>
      </c>
      <c r="K39" s="99"/>
      <c r="L39" s="99"/>
      <c r="M39" s="99"/>
      <c r="N39" s="99"/>
      <c r="O39" s="99"/>
      <c r="P39" s="99"/>
      <c r="Q39" s="99"/>
      <c r="R39" s="92"/>
      <c r="S39" s="94"/>
      <c r="T39" s="95" t="s">
        <v>88</v>
      </c>
      <c r="U39" s="96"/>
      <c r="V39" s="97"/>
      <c r="W39" s="89" t="s">
        <v>64</v>
      </c>
      <c r="X39" s="108"/>
      <c r="Y39" s="98"/>
      <c r="Z39" s="92" t="s">
        <v>87</v>
      </c>
      <c r="AA39" s="99"/>
      <c r="AB39" s="99"/>
      <c r="AC39" s="99"/>
      <c r="AD39" s="99"/>
      <c r="AE39" s="92"/>
      <c r="AF39" s="94"/>
      <c r="AG39" s="95" t="s">
        <v>88</v>
      </c>
      <c r="AH39" s="96"/>
      <c r="AI39" s="97"/>
      <c r="AJ39" s="89" t="s">
        <v>64</v>
      </c>
      <c r="AK39" s="106"/>
      <c r="AL39" s="98"/>
      <c r="AM39" s="92" t="s">
        <v>87</v>
      </c>
      <c r="AN39" s="99"/>
      <c r="AO39" s="99"/>
      <c r="AP39" s="99"/>
      <c r="AQ39" s="99"/>
      <c r="AR39" s="99"/>
      <c r="AS39" s="99"/>
      <c r="AT39" s="92" t="s">
        <v>87</v>
      </c>
      <c r="AU39" s="94"/>
      <c r="AV39" s="95" t="s">
        <v>88</v>
      </c>
      <c r="AW39" s="96"/>
      <c r="AX39" s="97"/>
      <c r="AY39" s="126" t="s">
        <v>64</v>
      </c>
      <c r="AZ39" s="127">
        <v>0</v>
      </c>
      <c r="BA39" s="101"/>
      <c r="BB39" s="97"/>
      <c r="BC39" s="103">
        <f>SUM(V39,AI39,AX39,BB39)</f>
        <v>0</v>
      </c>
      <c r="BD39" s="104"/>
    </row>
  </sheetData>
  <sheetProtection selectLockedCells="1" selectUnlockedCells="1"/>
  <mergeCells count="11">
    <mergeCell ref="B4:E4"/>
    <mergeCell ref="G8:AX8"/>
    <mergeCell ref="AY8:BB8"/>
    <mergeCell ref="G9:H9"/>
    <mergeCell ref="I9:V9"/>
    <mergeCell ref="W9:X9"/>
    <mergeCell ref="Y9:AI9"/>
    <mergeCell ref="AJ9:AK9"/>
    <mergeCell ref="AL9:AX9"/>
    <mergeCell ref="AY9:BB9"/>
    <mergeCell ref="B10:C10"/>
  </mergeCells>
  <printOptions/>
  <pageMargins left="0.19652777777777777" right="0.19652777777777777" top="0.19652777777777777" bottom="0.19652777777777777" header="0.5118055555555555" footer="0.5118055555555555"/>
  <pageSetup fitToWidth="4" fitToHeight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/>
  <cp:lastPrinted>2012-09-16T11:15:58Z</cp:lastPrinted>
  <dcterms:created xsi:type="dcterms:W3CDTF">2005-08-12T08:29:53Z</dcterms:created>
  <dcterms:modified xsi:type="dcterms:W3CDTF">2012-09-16T12:37:36Z</dcterms:modified>
  <cp:category/>
  <cp:version/>
  <cp:contentType/>
  <cp:contentStatus/>
</cp:coreProperties>
</file>